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TEHNIKA/Dvorana Jakova Gotovca/Elektroinstalacije/Natječaj za objavu/"/>
    </mc:Choice>
  </mc:AlternateContent>
  <xr:revisionPtr revIDLastSave="0" documentId="8_{FB6A9617-3B9C-43FB-A984-A5A5F5249186}" xr6:coauthVersionLast="47" xr6:coauthVersionMax="47" xr10:uidLastSave="{00000000-0000-0000-0000-000000000000}"/>
  <bookViews>
    <workbookView xWindow="28680" yWindow="-120" windowWidth="29040" windowHeight="15720" xr2:uid="{0FD275F7-552E-48C4-B5DE-9CB9E1A3D77F}"/>
  </bookViews>
  <sheets>
    <sheet name="Troškovnik elektroinstalaci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8" i="1" l="1"/>
  <c r="F196" i="1"/>
  <c r="F194" i="1"/>
  <c r="F192" i="1"/>
  <c r="F189" i="1"/>
  <c r="F200" i="1" s="1"/>
  <c r="F223" i="1" s="1"/>
  <c r="F225" i="1" s="1"/>
  <c r="F179" i="1"/>
  <c r="F177" i="1"/>
  <c r="F172" i="1"/>
  <c r="F169" i="1"/>
  <c r="F167" i="1"/>
  <c r="F165" i="1"/>
  <c r="F163" i="1"/>
  <c r="F161" i="1"/>
  <c r="F159" i="1"/>
  <c r="F157" i="1"/>
  <c r="F156" i="1"/>
  <c r="F181" i="1" s="1"/>
  <c r="F216" i="1" s="1"/>
  <c r="F146" i="1"/>
  <c r="F145" i="1"/>
  <c r="F144" i="1"/>
  <c r="F143" i="1"/>
  <c r="F142" i="1"/>
  <c r="F141" i="1"/>
  <c r="F140" i="1"/>
  <c r="F139" i="1"/>
  <c r="F138" i="1"/>
  <c r="F137" i="1"/>
  <c r="F136" i="1"/>
  <c r="F148" i="1" s="1"/>
  <c r="F214" i="1" s="1"/>
  <c r="F127" i="1"/>
  <c r="F212" i="1" s="1"/>
  <c r="F121" i="1"/>
  <c r="F113" i="1"/>
  <c r="F107" i="1"/>
  <c r="F101" i="1"/>
  <c r="F86" i="1"/>
  <c r="F89" i="1" s="1"/>
  <c r="F210" i="1" s="1"/>
  <c r="F84" i="1"/>
  <c r="F82" i="1"/>
  <c r="F71" i="1"/>
  <c r="F208" i="1" s="1"/>
  <c r="F67" i="1"/>
  <c r="F59" i="1"/>
  <c r="F218" i="1" l="1"/>
  <c r="F229" i="1" s="1"/>
  <c r="F231" i="1" l="1"/>
  <c r="F233" i="1" s="1"/>
</calcChain>
</file>

<file path=xl/sharedStrings.xml><?xml version="1.0" encoding="utf-8"?>
<sst xmlns="http://schemas.openxmlformats.org/spreadsheetml/2006/main" count="204" uniqueCount="131">
  <si>
    <t>TROŠKOVNIK ELEKTROINSTALACIJA</t>
  </si>
  <si>
    <t>JAKE  I SLABE STRUJE</t>
  </si>
  <si>
    <t>OPĆE NAPOMENE ZA SVE STAVKE ILI DIJELOVE TROŠKOVNIKA</t>
  </si>
  <si>
    <t>Slijedeće napomene su obvezujuće za sve djelove troškovnika i cjelokupni troškovnik.</t>
  </si>
  <si>
    <t>U jedinstvenoj cijeni svih stavki sadržani su svi troškovi i materijal potrebni za besprijekornu izvedbu, tj; dobava materijala i opreme, ugradnja i spajanje.U stavkama za kabele, spajanje se odnosi na oba kraja kabela prema el. shemema i uputama proizvođača do pune funkcionalnosti.</t>
  </si>
  <si>
    <t>Ponuđene cijene su nepromjenljive tijekom gradnje.Jedinične cijene su nepromjenljive.</t>
  </si>
  <si>
    <t>Tehničke ili optičke nedostatke bilo koje vrste, koje primijeti investitor, treba izmijeniti bez odgode i bez naknade. Nalogoprimac se obvezuje da će za montera koji vodi građevinske radove angažirati tehnički verziranog, kvalificiranog višeg montera, te da će ga na raspolaganje staviti tijekom cijelog vremena gradnje.</t>
  </si>
  <si>
    <t xml:space="preserve">Ateste ugrađenih materijala i uređaja,  mjerne protokole izdane od ovlaštenih institucija i dokumentaciju izvedenog stanja  treba priložiti prije tehničkog pregleda. </t>
  </si>
  <si>
    <t xml:space="preserve">Izvedba kabelskih trasa treba uslijediti u suglasnosti i uz koordinaciju svih sudionika u gradnji. Vodove, koji trebaju biti položeni radi održavanja funkcionalnosti, treba položiti s odobrenim materijalom za polaganje. </t>
  </si>
  <si>
    <t>Sve električne uređaje i postrojenja, treba kabelima spojiti prema shemama polaganja kabela. Materijal potreban za to sadržan je u odgovarajućim količinama u ovom toškovniku. Sheme polaganja kabela treba na odgovarajući način pravodobno zatražiti.</t>
  </si>
  <si>
    <t xml:space="preserve">Dodatni radovi smiju se izvoditi samo kad ih naloži i odobri investitor. </t>
  </si>
  <si>
    <t>Radove izvesti prema pozitivnim propisima i uzancama struke. Sav materijal i oprema treba odgovarati HRN ili evropskim normama EN...</t>
  </si>
  <si>
    <t>Radove treba izvesti prema izvedbenoj projektnoj dokumentaciji.U slučaju opravdanih odstupanja od projektiranog stanja treba upoznati nadzornog inženjera koji će odobriti navedeno odstupanje, te isto evidentirati u građevinskom dnevniku.Od početka radova treba svakodnevno voditi građevinski dnevnik samostalno za elektroinstalacije ili zajednički s ostalim sudionicima u gradnji.</t>
  </si>
  <si>
    <t>Voditelj radova treba imati imenovanje i stručnu spremu u svemu prema Zakonu o gradnji NN br. 153/13</t>
  </si>
  <si>
    <t>Montaža opreme se treba uskladiti s ostalim sudionicima u gradnji prema terminskim planovima.</t>
  </si>
  <si>
    <t>Spajanja kabela se odnose na oba kraja, tj u razdjelniku na opremi i razvodnim kutijama.</t>
  </si>
  <si>
    <t>U tijeku izvedbe treba ispitivati dijelove instalacije, a nakon izvedene kompletne instalacije ispitivanje treba izvesti ovlaštena tvrtka, koja treba dati sve potrebne ateste.Na tehničkom pregledu među ostalim po Zakonu o gradnji, treba predočiti svu potrebnu dokumentaciju po kojoj je dobivena građevna dozvola, Izvedbeni projekt, projekt izvedenog stanja, pismenu izjavu projektanta Glavnog projekta da je Izvedbeni projekt izrađen u skladu s Glavnim projektom ili da eventualna odstupanja tijekom gradnje nisu u suprotnosti s rješenjima iz Glavnog projekta.</t>
  </si>
  <si>
    <t>Na tehničkom pregledu treba predočiti svu potrebnu dokumentaciju o ugrađenim materijalima i opremi; certifikate, potvrde o sukladnosti i ostalo kojim se dokazuje kvaliteta ugrađene opreme.</t>
  </si>
  <si>
    <t>Jamstveni rok počinje teći od trenutka kada izvođač radova preda investitoru objekt bez evidentiranih nedostataka, nakon provedenog tehničkog pregleda bez primjedbi.</t>
  </si>
  <si>
    <t>Nakon izrade izvedbenog projekta i projekta interijera može doći do manjih odstupanja troškovnika koji je rađen na bazi glavnog projekta, te o tome voditi računa prilikom ugovaranja radova.</t>
  </si>
  <si>
    <t>RED.BR.</t>
  </si>
  <si>
    <t>OPIS</t>
  </si>
  <si>
    <t>JED.MJ.</t>
  </si>
  <si>
    <t>KOLIČINA</t>
  </si>
  <si>
    <t>JED. CIJENA (EUR)</t>
  </si>
  <si>
    <t>IZNOS (EUR)</t>
  </si>
  <si>
    <t>A</t>
  </si>
  <si>
    <t>JAKA STRUJA</t>
  </si>
  <si>
    <t>A.1</t>
  </si>
  <si>
    <t>RAZDJELNICI</t>
  </si>
  <si>
    <r>
      <t xml:space="preserve">Dobava montaža i spajanje ugradnog razdjelnika </t>
    </r>
    <r>
      <rPr>
        <b/>
        <sz val="9"/>
        <rFont val="Arial"/>
        <family val="2"/>
        <charset val="238"/>
      </rPr>
      <t xml:space="preserve">RO-AV </t>
    </r>
    <r>
      <rPr>
        <sz val="9"/>
        <color indexed="8"/>
        <rFont val="Arial"/>
        <family val="2"/>
        <charset val="238"/>
      </rPr>
      <t>dimenzija prema mjestu montaže (4 reda, 18M, 4x18=72M, dim cca 688x460x72mm) P/Ž, sa slijedećom opremom:</t>
    </r>
  </si>
  <si>
    <t>kom</t>
  </si>
  <si>
    <t>-1 kom, glavna tropolna sklopka 40A/3p/0-1;</t>
  </si>
  <si>
    <t>-2 kom, strujna četveropolna diferencijalna sklopka FI 40A/4p/0,03A;</t>
  </si>
  <si>
    <t>-1 kom, automatski jednopolni osigurači B 10A/1p;</t>
  </si>
  <si>
    <t>-19 kom, automatski jednopolni osigurači C 16A/1p;</t>
  </si>
  <si>
    <t>-1 kom, kombinirana dif.zaštitna sklopka –osigurač C 20A/4p/0,03A;</t>
  </si>
  <si>
    <t>-komplet, redne stezaljke, spojni vodiči, Cu sabirnice, natpisne ploče, vijci, uzemljenje vrata.</t>
  </si>
  <si>
    <r>
      <t xml:space="preserve">Dobava, montaža i spajanje nadgradnog slobodnostojećeg razdjelnika </t>
    </r>
    <r>
      <rPr>
        <b/>
        <sz val="9"/>
        <rFont val="Arial"/>
        <family val="2"/>
        <charset val="238"/>
      </rPr>
      <t>KRO/1</t>
    </r>
    <r>
      <rPr>
        <sz val="9"/>
        <rFont val="Arial"/>
        <family val="2"/>
        <charset val="238"/>
      </rPr>
      <t xml:space="preserve"> sa betonskim temeljima izrađenog iz armiranog poliestera ojačanog staklenim vlaknima u zaštiti IP 65. Dimenzije ormara min. 800x600x300mm.</t>
    </r>
  </si>
  <si>
    <t>UKUPNO RAZDJELNICI</t>
  </si>
  <si>
    <t>EUR</t>
  </si>
  <si>
    <t>A.2</t>
  </si>
  <si>
    <t>RASVJETA</t>
  </si>
  <si>
    <t>NAPOMENA:</t>
  </si>
  <si>
    <t>Rasvjetna tijela će konačno odabrati investitor ili arhitekt nakon projekta interijera. U dogovoru s investitorom ili arhitektom nuditi navedenu rasvjetu ili ponuditi; izradu izvoda za svako rasvjetno mjesto i porculansko grlo E-27, sa LED žaruljom.</t>
  </si>
  <si>
    <t>Dobava, montaža i spajanje LED trake za radno osvjetljenje, snage min. 14 W/m, svjetlosnog toka min. 1200 lm/m, temperatura boje 3000 K</t>
  </si>
  <si>
    <t>m</t>
  </si>
  <si>
    <t>Dobava, montaža i spajanje aluminijskog profila za LED traku s opal difuzorom, komplet (profil, difuzor, završne kape, nosači)</t>
  </si>
  <si>
    <t>Dobava, montaža i spajanje (LED driver/trafo) 230V/24V, ukupne snage prilagođene opterećenju (min. 250 W)</t>
  </si>
  <si>
    <t>UKUPNO RASVJETA</t>
  </si>
  <si>
    <t>A.3</t>
  </si>
  <si>
    <t>SKLOPKE, TIPKALA I PRIKLJUČNICE</t>
  </si>
  <si>
    <t xml:space="preserve">NAPOMENA: </t>
  </si>
  <si>
    <t>Sve sklopke tipkala i priključnice su modularni tip koji će odrediti arhitekt/investitor prema projektu interijera. U  zajedničku p/ž kutiju montirati više priključnica.</t>
  </si>
  <si>
    <t>Dobava, montaža i spajanje zidnog seta sklopki/tipkala, sastoji se od slijedećih elemenata:</t>
  </si>
  <si>
    <r>
      <t xml:space="preserve">-1 kom, univerzalna p/ž kutija </t>
    </r>
    <r>
      <rPr>
        <sz val="9"/>
        <rFont val="Symbol"/>
        <family val="1"/>
        <charset val="2"/>
      </rPr>
      <t>F</t>
    </r>
    <r>
      <rPr>
        <sz val="9"/>
        <rFont val="Arial"/>
        <family val="2"/>
        <charset val="238"/>
      </rPr>
      <t>60;</t>
    </r>
  </si>
  <si>
    <t>-1 kom, metalni nosivi okvir, s nožicama, 2M;</t>
  </si>
  <si>
    <t>-1 kom, tipkalo 1-0-2, 10A, 230V, 1(2)M;</t>
  </si>
  <si>
    <t>-1 kom, ukrasni okvir 2M.</t>
  </si>
  <si>
    <t>Dobava, montaža i spajanje zidne priključne kutije, sa slijedećim elementima:</t>
  </si>
  <si>
    <t>-1 kom, univerzalna p/ž kutija 7M;</t>
  </si>
  <si>
    <t>-1 kom, univerzalni nosač okvira 7M;</t>
  </si>
  <si>
    <t>-7 kom, obična sklopka 10A, 230V, 1(2)M;</t>
  </si>
  <si>
    <r>
      <t xml:space="preserve">-1 kom, </t>
    </r>
    <r>
      <rPr>
        <sz val="9"/>
        <rFont val="Arial"/>
        <family val="2"/>
      </rPr>
      <t>ukrasni</t>
    </r>
    <r>
      <rPr>
        <sz val="9"/>
        <rFont val="Arial"/>
        <family val="2"/>
        <charset val="238"/>
      </rPr>
      <t xml:space="preserve"> okvir 7M.</t>
    </r>
  </si>
  <si>
    <t>-1 kom, univerzalna p/ž kutija 5M;</t>
  </si>
  <si>
    <t>-1 kom, univerzalni nosač okvira 5M;</t>
  </si>
  <si>
    <t>-1 kom, utičnica, 16A, 230V, 2x 2P+E, bijela (mreža), 2M;</t>
  </si>
  <si>
    <r>
      <t xml:space="preserve">-2 kom, informatička utičnica RJ45 Cat.6 FTP PoE++ spremno, </t>
    </r>
    <r>
      <rPr>
        <sz val="9"/>
        <rFont val="Arial"/>
        <family val="2"/>
      </rPr>
      <t>1M;</t>
    </r>
  </si>
  <si>
    <t>-1kom, prazni modul za BNC konektor</t>
  </si>
  <si>
    <r>
      <t xml:space="preserve">-1 kom, </t>
    </r>
    <r>
      <rPr>
        <sz val="9"/>
        <rFont val="Arial"/>
        <family val="2"/>
      </rPr>
      <t>ukrasni</t>
    </r>
    <r>
      <rPr>
        <sz val="9"/>
        <rFont val="Arial"/>
        <family val="2"/>
        <charset val="238"/>
      </rPr>
      <t xml:space="preserve"> okvir 5M.</t>
    </r>
  </si>
  <si>
    <t>-1 kom, metalni nosivi okvir, 2M;</t>
  </si>
  <si>
    <t>-1 kom, utičnica, 16A, 230V, 2P+E, 2M, bijela (mreža);</t>
  </si>
  <si>
    <r>
      <t xml:space="preserve">-1 kom, </t>
    </r>
    <r>
      <rPr>
        <sz val="9"/>
        <rFont val="Arial"/>
        <family val="2"/>
      </rPr>
      <t>ukrasni</t>
    </r>
    <r>
      <rPr>
        <sz val="9"/>
        <rFont val="Arial"/>
        <family val="2"/>
        <charset val="238"/>
      </rPr>
      <t xml:space="preserve"> okvir 2M.</t>
    </r>
  </si>
  <si>
    <t>UKUPNO SKLOPKE, TIPKALA I PRIKLJUČNICE</t>
  </si>
  <si>
    <t>A.4</t>
  </si>
  <si>
    <t>KABELI</t>
  </si>
  <si>
    <r>
      <t>Dobava postava i spajanje kabela. Kabeli se polažu podžbukno u pripremljenom šlicu, u instalacionim cijevima i po kabelskoj trasi.U stavkama su predviđeni svi kabeli za potrebe napajanja jake struje, vanjskih klima jedinica, te ostali potrebni kabeli za napajanje strojarske opreme.</t>
    </r>
    <r>
      <rPr>
        <b/>
        <sz val="9"/>
        <rFont val="Arial"/>
        <family val="2"/>
        <charset val="238"/>
      </rPr>
      <t>Spajanje kabela se odnosi na oba kraja; na razdjelniku i elementu kojega spaja.</t>
    </r>
  </si>
  <si>
    <t>Dati cijenu za svaki pojedinačni kabel.</t>
  </si>
  <si>
    <t>Polaže se:</t>
  </si>
  <si>
    <t>- NYM-J 3x1,5mm2</t>
  </si>
  <si>
    <t>- NYM-J 5x1,5mm2</t>
  </si>
  <si>
    <t>- NYM-J 3x2,5mm2</t>
  </si>
  <si>
    <t>- NYY-J 5x4mm2</t>
  </si>
  <si>
    <t>- H07V-K 4mm2 (zeleno/žuta)</t>
  </si>
  <si>
    <t>- H07V-K 6mm2 (zeleno/žuta)</t>
  </si>
  <si>
    <t>- H07V-K 10mm2 (zeleno/žuta)</t>
  </si>
  <si>
    <t>- RG 59 B/U 75 Ω</t>
  </si>
  <si>
    <t>-Digitalni DMX kabel 5-pin XLR, min- 110 Ohm</t>
  </si>
  <si>
    <t>-konektori za DMX kabel -1par (muški + ženski), 5pin</t>
  </si>
  <si>
    <t>kom pari</t>
  </si>
  <si>
    <t>-lemljenje konektora za DMX kabel -1par (muški + ženski)</t>
  </si>
  <si>
    <t>UKUPNO KABELI</t>
  </si>
  <si>
    <t>A.5</t>
  </si>
  <si>
    <t>OSTALO</t>
  </si>
  <si>
    <t>Dobava i postava instalacionih cijevi za uvlačenje kabela jake i slabe struje.</t>
  </si>
  <si>
    <t>-CS 20/25mm</t>
  </si>
  <si>
    <t>-CS 32/40mm</t>
  </si>
  <si>
    <t>Dobava montaža i spajanje stropnih držača kabela za 10 kabela.</t>
  </si>
  <si>
    <t>Dobava montaža i spajanje stropnih držača kabela za 20 kabela.</t>
  </si>
  <si>
    <t>Spajanje el. izvoda za ekrane.</t>
  </si>
  <si>
    <t>Spajanje el. izvoda za platno projektorsko.</t>
  </si>
  <si>
    <t>Izrada svih potrebnih proboja, rupa u zidu za razdjelnike, razvodne kutije, šliceva za polaganje kabela:nakon polaganja kabela i montaže odgovarajuće opreme, šliceve zatvoriti, rupe obraditi. U ovu stavku spada izrada svih proboj, rupa i šliceva za potrebe instalacija jake struje, te kompletna gradjevinska pripomoć.</t>
  </si>
  <si>
    <t>Ostali sitni spojni i montažni materijal do pune funkcionalnosti instalacije.</t>
  </si>
  <si>
    <t>Dobava, montaža i spajanje pocinčane, perforirane kabelske trase sa potrebnim nosačima poklopcima, spojnim komadima, skretnicama i sl., za potrebe jake i slabe struje:</t>
  </si>
  <si>
    <t>-metalna perforirana kabelska polica širine 100mm(±5%), sa nosačima konzolnim, stropnim, skretnicama, prijelaznim komadima, tiplovima, vijcima, komplet sa svim elementima;</t>
  </si>
  <si>
    <t>Ispitivanje izvedene instalacije te izdavanje slijedećih zapisnika od ovlaštene tvrtke:</t>
  </si>
  <si>
    <t>-Zapisnik o pregledu i ispitivanju elekrične instalacije;</t>
  </si>
  <si>
    <t>-Zapisnik o pregledu i ispitivanju na galvanskom povezivanju radi izjednačavanja potencijala zaštitnog vodiča;</t>
  </si>
  <si>
    <t>Komplet.</t>
  </si>
  <si>
    <t>Izrada projekta izvedenog stanja s ucrtanim svim izmjenama, jake struje, slabe struje, sustava zaštite od munje.</t>
  </si>
  <si>
    <t>UKUPNO OSTALO</t>
  </si>
  <si>
    <t>B</t>
  </si>
  <si>
    <t>TROŠKOVNIK EL.INSTALACIJA SLABE STRUJE</t>
  </si>
  <si>
    <t>B.1</t>
  </si>
  <si>
    <t>INFORMATIČKA INSTALACIJA</t>
  </si>
  <si>
    <t>Dobava montaža i spajanje konektora RJ 45 UTP CAT6.</t>
  </si>
  <si>
    <t>Dobava postava i spajanje kabela. Kabeli se polažu u  instalacionim cijevima.</t>
  </si>
  <si>
    <t>-U/UTP CAT 6</t>
  </si>
  <si>
    <t>Dobava, montaža i spajanje optičkog kabela A-DQ(ZN)B2Y 1x4E9/125 6 niti single mode,  (prema normi ISO/IEC 60332-1, ISO/IEC 60794-1-F5, ISO/IEC 11801 ili jednakovrijedano), s ugrađenom nemetalnom zaštitom protiv glodavaca s nemetalnim nosivim elementom i  zaštitom od glodavaca, punjen gelom, vodonepropusni, kabel se polaže podžbukno u pripremljenom šlicu, u instalacionim cijevima.</t>
  </si>
  <si>
    <t>Ispitivanje izvedene UTP instalacije, mjerenje na svim linkovima strukturnog kabliranja prema standardu ISO 11801 klasa D, te izrada protokola o ispitivanju za svaki kabel u elektroničkom obliku na CD-u</t>
  </si>
  <si>
    <t>Ostali sitni nenabrojeni spojni i montažni materijal, do pune funkcionalnosti instalacije.</t>
  </si>
  <si>
    <t>komplet</t>
  </si>
  <si>
    <t>UKUPNO INFORMATIČKA INSTALACIJA</t>
  </si>
  <si>
    <t>REKAPITULACIJA</t>
  </si>
  <si>
    <t xml:space="preserve">UKUPNO SKLOPKE, TIPKALA I PRIKLJUČNICE </t>
  </si>
  <si>
    <t>UKUPNO JAKA STRUJA (A)</t>
  </si>
  <si>
    <t>SLABA STRUJA</t>
  </si>
  <si>
    <t>UKUPNO SLABA STRUJA (B)</t>
  </si>
  <si>
    <t>SVEUKUPNO (A+B)</t>
  </si>
  <si>
    <t>PDV (25%)</t>
  </si>
  <si>
    <t>SVEUKUPNO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</si>
</sst>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_k_n_-;\-* #,##0.00\ _k_n_-;_-* &quot;-&quot;??\ _k_n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Symbol"/>
      <family val="1"/>
      <charset val="2"/>
    </font>
    <font>
      <sz val="9"/>
      <name val="Arial"/>
      <family val="2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00FF00"/>
        <bgColor indexed="35"/>
      </patternFill>
    </fill>
    <fill>
      <patternFill patternType="solid">
        <fgColor rgb="FF00FF00"/>
        <bgColor indexed="6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0" borderId="0" xfId="0" applyFont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vertical="top" wrapText="1"/>
    </xf>
    <xf numFmtId="164" fontId="5" fillId="0" borderId="0" xfId="0" applyNumberFormat="1" applyFont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/>
    <xf numFmtId="0" fontId="6" fillId="0" borderId="0" xfId="0" applyFont="1" applyAlignment="1">
      <alignment vertical="top" wrapText="1"/>
    </xf>
    <xf numFmtId="0" fontId="5" fillId="5" borderId="1" xfId="0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5" fillId="4" borderId="1" xfId="0" applyFont="1" applyFill="1" applyBorder="1" applyAlignment="1">
      <alignment horizontal="left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6" fillId="5" borderId="2" xfId="0" applyNumberFormat="1" applyFont="1" applyFill="1" applyBorder="1" applyAlignment="1">
      <alignment horizontal="right"/>
    </xf>
    <xf numFmtId="0" fontId="8" fillId="0" borderId="0" xfId="1" quotePrefix="1" applyFont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12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164" fontId="5" fillId="0" borderId="0" xfId="2" applyNumberFormat="1" applyFont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0" fillId="6" borderId="1" xfId="0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64" fontId="0" fillId="6" borderId="1" xfId="0" applyNumberFormat="1" applyFill="1" applyBorder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2" fillId="3" borderId="1" xfId="0" applyNumberFormat="1" applyFont="1" applyFill="1" applyBorder="1"/>
    <xf numFmtId="0" fontId="2" fillId="5" borderId="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/>
    </xf>
    <xf numFmtId="0" fontId="0" fillId="5" borderId="3" xfId="0" applyFill="1" applyBorder="1" applyAlignment="1">
      <alignment horizontal="right"/>
    </xf>
    <xf numFmtId="164" fontId="0" fillId="5" borderId="3" xfId="0" applyNumberFormat="1" applyFill="1" applyBorder="1" applyAlignment="1">
      <alignment horizontal="right"/>
    </xf>
    <xf numFmtId="164" fontId="2" fillId="5" borderId="3" xfId="0" applyNumberFormat="1" applyFont="1" applyFill="1" applyBorder="1"/>
    <xf numFmtId="0" fontId="2" fillId="0" borderId="0" xfId="0" applyFont="1" applyAlignment="1">
      <alignment horizontal="left"/>
    </xf>
    <xf numFmtId="164" fontId="0" fillId="0" borderId="0" xfId="0" applyNumberFormat="1"/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164" fontId="13" fillId="7" borderId="1" xfId="0" applyNumberFormat="1" applyFont="1" applyFill="1" applyBorder="1" applyAlignment="1">
      <alignment horizontal="right"/>
    </xf>
    <xf numFmtId="164" fontId="6" fillId="8" borderId="1" xfId="0" applyNumberFormat="1" applyFont="1" applyFill="1" applyBorder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164" fontId="0" fillId="3" borderId="1" xfId="0" applyNumberFormat="1" applyFill="1" applyBorder="1"/>
    <xf numFmtId="0" fontId="13" fillId="5" borderId="3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/>
    <xf numFmtId="0" fontId="6" fillId="0" borderId="0" xfId="0" applyFont="1" applyAlignment="1">
      <alignment horizontal="center" vertical="top" wrapText="1"/>
    </xf>
    <xf numFmtId="164" fontId="2" fillId="9" borderId="1" xfId="0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center"/>
    </xf>
  </cellXfs>
  <cellStyles count="3">
    <cellStyle name="Comma 4" xfId="2" xr:uid="{CB95C470-FB14-4F5A-8C61-85716B4114BA}"/>
    <cellStyle name="Normal" xfId="0" builtinId="0"/>
    <cellStyle name="Normal 2" xfId="1" xr:uid="{62E72674-6A04-4DAB-B0CE-E66116245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5144-4E69-4F1F-89BB-B9B67B0F4B93}">
  <dimension ref="A1:G246"/>
  <sheetViews>
    <sheetView tabSelected="1" view="pageBreakPreview" zoomScale="130" zoomScaleNormal="130" zoomScaleSheetLayoutView="130" zoomScalePageLayoutView="130" workbookViewId="0">
      <selection activeCell="E9" sqref="E9"/>
    </sheetView>
  </sheetViews>
  <sheetFormatPr defaultRowHeight="13.2" x14ac:dyDescent="0.25"/>
  <cols>
    <col min="1" max="1" width="4.6640625" style="127" customWidth="1"/>
    <col min="2" max="2" width="43.6640625" customWidth="1"/>
    <col min="3" max="3" width="4.33203125" style="22" customWidth="1"/>
    <col min="4" max="4" width="5.21875" style="23" customWidth="1"/>
    <col min="5" max="5" width="10.109375" style="23" bestFit="1" customWidth="1"/>
    <col min="6" max="6" width="11.5546875" customWidth="1"/>
  </cols>
  <sheetData>
    <row r="1" spans="1:6" ht="21" x14ac:dyDescent="0.4">
      <c r="A1" s="1"/>
      <c r="B1" s="2" t="s">
        <v>0</v>
      </c>
      <c r="C1" s="3"/>
      <c r="D1" s="4"/>
      <c r="E1" s="4"/>
      <c r="F1" s="5"/>
    </row>
    <row r="2" spans="1:6" ht="21" x14ac:dyDescent="0.4">
      <c r="A2" s="1"/>
      <c r="B2" s="2" t="s">
        <v>1</v>
      </c>
      <c r="C2" s="3"/>
      <c r="D2" s="4"/>
      <c r="E2" s="4"/>
      <c r="F2" s="5"/>
    </row>
    <row r="3" spans="1:6" ht="21" x14ac:dyDescent="0.4">
      <c r="A3" s="1"/>
      <c r="B3" s="2"/>
      <c r="C3" s="3"/>
      <c r="D3" s="4"/>
      <c r="E3" s="4"/>
      <c r="F3" s="5"/>
    </row>
    <row r="4" spans="1:6" ht="21" x14ac:dyDescent="0.4">
      <c r="A4" s="6"/>
      <c r="B4" s="7"/>
      <c r="C4" s="8"/>
      <c r="D4" s="9"/>
      <c r="E4" s="9"/>
      <c r="F4" s="10"/>
    </row>
    <row r="5" spans="1:6" x14ac:dyDescent="0.25">
      <c r="A5" s="11"/>
      <c r="B5" s="12" t="s">
        <v>2</v>
      </c>
      <c r="C5" s="13"/>
      <c r="D5" s="14"/>
      <c r="E5" s="14"/>
      <c r="F5" s="10"/>
    </row>
    <row r="6" spans="1:6" x14ac:dyDescent="0.25">
      <c r="A6" s="11"/>
      <c r="B6" s="12"/>
      <c r="C6" s="13"/>
      <c r="D6" s="14"/>
      <c r="E6" s="14"/>
      <c r="F6" s="10"/>
    </row>
    <row r="7" spans="1:6" ht="22.8" x14ac:dyDescent="0.25">
      <c r="A7" s="11"/>
      <c r="B7" s="15" t="s">
        <v>3</v>
      </c>
      <c r="C7" s="13"/>
      <c r="D7" s="14"/>
      <c r="E7" s="14"/>
      <c r="F7" s="10"/>
    </row>
    <row r="8" spans="1:6" x14ac:dyDescent="0.25">
      <c r="A8" s="11"/>
      <c r="B8" s="15"/>
      <c r="C8" s="13"/>
      <c r="D8" s="14"/>
      <c r="E8" s="14"/>
      <c r="F8" s="10"/>
    </row>
    <row r="9" spans="1:6" ht="57" x14ac:dyDescent="0.25">
      <c r="A9" s="11"/>
      <c r="B9" s="15" t="s">
        <v>4</v>
      </c>
      <c r="C9" s="13"/>
      <c r="D9" s="14"/>
      <c r="E9" s="14"/>
      <c r="F9" s="10"/>
    </row>
    <row r="10" spans="1:6" x14ac:dyDescent="0.25">
      <c r="A10" s="11"/>
      <c r="B10" s="15"/>
      <c r="C10" s="13"/>
      <c r="D10" s="14"/>
      <c r="E10" s="14"/>
      <c r="F10" s="10"/>
    </row>
    <row r="11" spans="1:6" ht="22.8" x14ac:dyDescent="0.25">
      <c r="A11" s="11"/>
      <c r="B11" s="15" t="s">
        <v>5</v>
      </c>
      <c r="C11" s="13"/>
      <c r="D11" s="14"/>
      <c r="E11" s="14"/>
      <c r="F11" s="10"/>
    </row>
    <row r="12" spans="1:6" x14ac:dyDescent="0.25">
      <c r="A12" s="11"/>
      <c r="B12" s="15"/>
      <c r="C12" s="13"/>
      <c r="D12" s="14"/>
      <c r="E12" s="14"/>
      <c r="F12" s="10"/>
    </row>
    <row r="13" spans="1:6" ht="68.400000000000006" x14ac:dyDescent="0.25">
      <c r="A13" s="11"/>
      <c r="B13" s="16" t="s">
        <v>6</v>
      </c>
      <c r="C13" s="13"/>
      <c r="D13" s="14"/>
      <c r="E13" s="14"/>
      <c r="F13" s="10"/>
    </row>
    <row r="14" spans="1:6" x14ac:dyDescent="0.25">
      <c r="A14" s="11"/>
      <c r="B14" s="16"/>
      <c r="C14" s="13"/>
      <c r="D14" s="14"/>
      <c r="E14" s="14"/>
      <c r="F14" s="10"/>
    </row>
    <row r="15" spans="1:6" ht="34.200000000000003" x14ac:dyDescent="0.25">
      <c r="A15" s="11"/>
      <c r="B15" s="16" t="s">
        <v>7</v>
      </c>
      <c r="C15" s="13"/>
      <c r="D15" s="14"/>
      <c r="E15" s="14"/>
      <c r="F15" s="10"/>
    </row>
    <row r="16" spans="1:6" x14ac:dyDescent="0.25">
      <c r="A16" s="11"/>
      <c r="B16" s="10"/>
      <c r="C16" s="13"/>
      <c r="D16" s="14"/>
      <c r="E16" s="14"/>
      <c r="F16" s="10"/>
    </row>
    <row r="17" spans="1:6" ht="45.6" x14ac:dyDescent="0.25">
      <c r="A17" s="11"/>
      <c r="B17" s="16" t="s">
        <v>8</v>
      </c>
      <c r="C17" s="13"/>
      <c r="D17" s="14"/>
      <c r="E17" s="14"/>
      <c r="F17" s="10"/>
    </row>
    <row r="18" spans="1:6" x14ac:dyDescent="0.25">
      <c r="A18" s="11"/>
      <c r="B18" s="16"/>
      <c r="C18" s="13"/>
      <c r="D18" s="14"/>
      <c r="E18" s="14"/>
      <c r="F18" s="10"/>
    </row>
    <row r="19" spans="1:6" ht="57" x14ac:dyDescent="0.25">
      <c r="A19" s="11"/>
      <c r="B19" s="16" t="s">
        <v>9</v>
      </c>
      <c r="C19" s="13"/>
      <c r="D19" s="14"/>
      <c r="E19" s="14"/>
      <c r="F19" s="10"/>
    </row>
    <row r="20" spans="1:6" x14ac:dyDescent="0.25">
      <c r="A20" s="11"/>
      <c r="B20" s="16"/>
      <c r="C20" s="13"/>
      <c r="D20" s="14"/>
      <c r="E20" s="14"/>
      <c r="F20" s="10"/>
    </row>
    <row r="21" spans="1:6" ht="22.8" x14ac:dyDescent="0.25">
      <c r="A21" s="11"/>
      <c r="B21" s="16" t="s">
        <v>10</v>
      </c>
      <c r="C21" s="13"/>
      <c r="D21" s="14"/>
      <c r="E21" s="14"/>
      <c r="F21" s="10"/>
    </row>
    <row r="22" spans="1:6" x14ac:dyDescent="0.25">
      <c r="A22" s="11"/>
      <c r="B22" s="10"/>
      <c r="C22" s="13"/>
      <c r="D22" s="14"/>
      <c r="E22" s="14"/>
      <c r="F22" s="10"/>
    </row>
    <row r="23" spans="1:6" ht="34.200000000000003" x14ac:dyDescent="0.25">
      <c r="A23" s="11"/>
      <c r="B23" s="17" t="s">
        <v>11</v>
      </c>
      <c r="C23" s="13"/>
      <c r="D23" s="14"/>
      <c r="E23" s="14"/>
      <c r="F23" s="10"/>
    </row>
    <row r="24" spans="1:6" x14ac:dyDescent="0.25">
      <c r="A24" s="11"/>
      <c r="B24" s="17"/>
      <c r="C24" s="13"/>
      <c r="D24" s="14"/>
      <c r="E24" s="14"/>
      <c r="F24" s="10"/>
    </row>
    <row r="25" spans="1:6" ht="91.2" x14ac:dyDescent="0.25">
      <c r="A25" s="11"/>
      <c r="B25" s="17" t="s">
        <v>12</v>
      </c>
      <c r="C25" s="13"/>
      <c r="D25" s="14"/>
      <c r="E25" s="14"/>
      <c r="F25" s="10"/>
    </row>
    <row r="26" spans="1:6" x14ac:dyDescent="0.25">
      <c r="A26" s="11"/>
      <c r="B26" s="17"/>
      <c r="C26" s="13"/>
      <c r="D26" s="14"/>
      <c r="E26" s="14"/>
      <c r="F26" s="10"/>
    </row>
    <row r="27" spans="1:6" ht="22.8" x14ac:dyDescent="0.25">
      <c r="A27" s="11"/>
      <c r="B27" s="17" t="s">
        <v>13</v>
      </c>
      <c r="C27" s="13"/>
      <c r="D27" s="14"/>
      <c r="E27" s="14"/>
      <c r="F27" s="10"/>
    </row>
    <row r="28" spans="1:6" x14ac:dyDescent="0.25">
      <c r="A28" s="11"/>
      <c r="B28" s="17"/>
      <c r="C28" s="13"/>
      <c r="D28" s="14"/>
      <c r="E28" s="14"/>
      <c r="F28" s="10"/>
    </row>
    <row r="29" spans="1:6" ht="22.8" x14ac:dyDescent="0.25">
      <c r="A29" s="11"/>
      <c r="B29" s="17" t="s">
        <v>14</v>
      </c>
      <c r="C29" s="13"/>
      <c r="D29" s="14"/>
      <c r="E29" s="14"/>
      <c r="F29" s="10"/>
    </row>
    <row r="30" spans="1:6" x14ac:dyDescent="0.25">
      <c r="A30" s="11"/>
      <c r="B30" s="17"/>
      <c r="C30" s="13"/>
      <c r="D30" s="14"/>
      <c r="E30" s="14"/>
      <c r="F30" s="10"/>
    </row>
    <row r="31" spans="1:6" ht="22.8" x14ac:dyDescent="0.25">
      <c r="A31" s="11"/>
      <c r="B31" s="17" t="s">
        <v>15</v>
      </c>
      <c r="C31" s="13"/>
      <c r="D31" s="14"/>
      <c r="E31" s="14"/>
      <c r="F31" s="10"/>
    </row>
    <row r="32" spans="1:6" x14ac:dyDescent="0.25">
      <c r="A32" s="11"/>
      <c r="B32" s="17"/>
      <c r="C32" s="13"/>
      <c r="D32" s="14"/>
      <c r="E32" s="14"/>
      <c r="F32" s="10"/>
    </row>
    <row r="33" spans="1:6" ht="114" x14ac:dyDescent="0.25">
      <c r="A33" s="11"/>
      <c r="B33" s="17" t="s">
        <v>16</v>
      </c>
      <c r="C33" s="13"/>
      <c r="D33" s="14"/>
      <c r="E33" s="14"/>
      <c r="F33" s="10"/>
    </row>
    <row r="34" spans="1:6" x14ac:dyDescent="0.25">
      <c r="A34" s="11"/>
      <c r="B34" s="17"/>
      <c r="C34" s="13"/>
      <c r="D34" s="14"/>
      <c r="E34" s="14"/>
      <c r="F34" s="10"/>
    </row>
    <row r="35" spans="1:6" ht="45.6" x14ac:dyDescent="0.25">
      <c r="A35" s="11"/>
      <c r="B35" s="17" t="s">
        <v>17</v>
      </c>
      <c r="C35" s="13"/>
      <c r="D35" s="14"/>
      <c r="E35" s="14"/>
      <c r="F35" s="10"/>
    </row>
    <row r="36" spans="1:6" x14ac:dyDescent="0.25">
      <c r="A36" s="11"/>
      <c r="B36" s="17"/>
      <c r="C36" s="13"/>
      <c r="D36" s="14"/>
      <c r="E36" s="14"/>
      <c r="F36" s="10"/>
    </row>
    <row r="37" spans="1:6" ht="45.6" x14ac:dyDescent="0.25">
      <c r="A37" s="11"/>
      <c r="B37" s="16" t="s">
        <v>18</v>
      </c>
      <c r="C37" s="13"/>
      <c r="D37" s="14"/>
      <c r="E37" s="14"/>
      <c r="F37" s="10"/>
    </row>
    <row r="38" spans="1:6" x14ac:dyDescent="0.25">
      <c r="A38" s="11"/>
      <c r="B38" s="17"/>
      <c r="C38" s="13"/>
      <c r="D38" s="14"/>
      <c r="E38" s="14"/>
      <c r="F38" s="10"/>
    </row>
    <row r="39" spans="1:6" ht="45.6" x14ac:dyDescent="0.25">
      <c r="A39" s="11"/>
      <c r="B39" s="17" t="s">
        <v>19</v>
      </c>
      <c r="C39" s="13"/>
      <c r="D39" s="14"/>
      <c r="E39" s="14"/>
      <c r="F39" s="10"/>
    </row>
    <row r="40" spans="1:6" x14ac:dyDescent="0.25">
      <c r="A40" s="11"/>
      <c r="B40" s="17"/>
      <c r="C40" s="13"/>
      <c r="D40" s="14"/>
      <c r="E40" s="14"/>
      <c r="F40" s="10"/>
    </row>
    <row r="41" spans="1:6" x14ac:dyDescent="0.25">
      <c r="A41" s="11"/>
      <c r="B41" s="17"/>
      <c r="C41" s="13"/>
      <c r="D41" s="14"/>
      <c r="E41" s="14"/>
      <c r="F41" s="10"/>
    </row>
    <row r="42" spans="1:6" x14ac:dyDescent="0.25">
      <c r="A42" s="11"/>
      <c r="B42" s="17"/>
      <c r="C42" s="13"/>
      <c r="D42" s="14"/>
      <c r="E42" s="14"/>
      <c r="F42" s="10"/>
    </row>
    <row r="43" spans="1:6" x14ac:dyDescent="0.25">
      <c r="A43" s="11"/>
      <c r="B43" s="17"/>
      <c r="C43" s="13"/>
      <c r="D43" s="14"/>
      <c r="E43" s="14"/>
      <c r="F43" s="10"/>
    </row>
    <row r="44" spans="1:6" x14ac:dyDescent="0.25">
      <c r="A44" s="11"/>
      <c r="B44" s="17"/>
      <c r="C44" s="13"/>
      <c r="D44" s="14"/>
      <c r="E44" s="14"/>
      <c r="F44" s="10"/>
    </row>
    <row r="45" spans="1:6" x14ac:dyDescent="0.25">
      <c r="A45" s="11"/>
      <c r="B45" s="17"/>
      <c r="C45" s="13"/>
      <c r="D45" s="14"/>
      <c r="E45" s="14"/>
      <c r="F45" s="10"/>
    </row>
    <row r="46" spans="1:6" x14ac:dyDescent="0.25">
      <c r="A46" s="11"/>
      <c r="B46" s="17"/>
      <c r="C46" s="13"/>
      <c r="D46" s="14"/>
      <c r="E46" s="14"/>
      <c r="F46" s="10"/>
    </row>
    <row r="47" spans="1:6" x14ac:dyDescent="0.25">
      <c r="A47" s="11"/>
      <c r="B47" s="17"/>
      <c r="C47" s="13"/>
      <c r="D47" s="14"/>
      <c r="E47" s="14"/>
      <c r="F47" s="10"/>
    </row>
    <row r="48" spans="1:6" x14ac:dyDescent="0.25">
      <c r="A48" s="11"/>
      <c r="B48" s="17"/>
      <c r="C48" s="13"/>
      <c r="D48" s="14"/>
      <c r="E48" s="14"/>
      <c r="F48" s="10"/>
    </row>
    <row r="49" spans="1:6" x14ac:dyDescent="0.25">
      <c r="A49" s="11"/>
      <c r="B49" s="17"/>
      <c r="C49" s="13"/>
      <c r="D49" s="14"/>
      <c r="E49" s="14"/>
      <c r="F49" s="10"/>
    </row>
    <row r="50" spans="1:6" x14ac:dyDescent="0.25">
      <c r="A50" s="11"/>
      <c r="B50" s="17"/>
      <c r="C50" s="13"/>
      <c r="D50" s="14"/>
      <c r="E50" s="14"/>
      <c r="F50" s="10"/>
    </row>
    <row r="51" spans="1:6" x14ac:dyDescent="0.25">
      <c r="A51" s="11"/>
      <c r="B51" s="17"/>
      <c r="C51" s="13"/>
      <c r="D51" s="14"/>
      <c r="E51" s="14"/>
      <c r="F51" s="10"/>
    </row>
    <row r="52" spans="1:6" ht="36" x14ac:dyDescent="0.25">
      <c r="A52" s="18" t="s">
        <v>20</v>
      </c>
      <c r="B52" s="18" t="s">
        <v>21</v>
      </c>
      <c r="C52" s="18" t="s">
        <v>22</v>
      </c>
      <c r="D52" s="18" t="s">
        <v>23</v>
      </c>
      <c r="E52" s="18" t="s">
        <v>24</v>
      </c>
      <c r="F52" s="18" t="s">
        <v>25</v>
      </c>
    </row>
    <row r="53" spans="1:6" x14ac:dyDescent="0.25">
      <c r="A53" s="18">
        <v>1</v>
      </c>
      <c r="B53" s="18">
        <v>2</v>
      </c>
      <c r="C53" s="19">
        <v>3</v>
      </c>
      <c r="D53" s="20">
        <v>4</v>
      </c>
      <c r="E53" s="20">
        <v>5</v>
      </c>
      <c r="F53" s="18">
        <v>6</v>
      </c>
    </row>
    <row r="54" spans="1:6" x14ac:dyDescent="0.25">
      <c r="A54" s="21"/>
    </row>
    <row r="55" spans="1:6" x14ac:dyDescent="0.25">
      <c r="A55" s="24" t="s">
        <v>26</v>
      </c>
      <c r="B55" s="25" t="s">
        <v>27</v>
      </c>
      <c r="C55" s="26"/>
      <c r="D55" s="27"/>
      <c r="E55" s="27"/>
      <c r="F55" s="28"/>
    </row>
    <row r="56" spans="1:6" x14ac:dyDescent="0.25">
      <c r="A56" s="29"/>
      <c r="B56" s="17"/>
      <c r="C56" s="13"/>
      <c r="D56" s="14"/>
      <c r="E56" s="14"/>
      <c r="F56" s="10"/>
    </row>
    <row r="57" spans="1:6" x14ac:dyDescent="0.25">
      <c r="A57" s="30" t="s">
        <v>28</v>
      </c>
      <c r="B57" s="31" t="s">
        <v>29</v>
      </c>
      <c r="C57" s="32"/>
      <c r="D57" s="33"/>
      <c r="E57" s="33"/>
      <c r="F57" s="34"/>
    </row>
    <row r="58" spans="1:6" x14ac:dyDescent="0.25">
      <c r="A58" s="29"/>
      <c r="B58" s="17"/>
      <c r="C58" s="13"/>
      <c r="D58" s="14"/>
      <c r="E58" s="14"/>
      <c r="F58" s="10"/>
    </row>
    <row r="59" spans="1:6" ht="46.2" x14ac:dyDescent="0.25">
      <c r="A59" s="29">
        <v>1</v>
      </c>
      <c r="B59" s="17" t="s">
        <v>30</v>
      </c>
      <c r="C59" s="35" t="s">
        <v>31</v>
      </c>
      <c r="D59" s="10">
        <v>1</v>
      </c>
      <c r="E59" s="36"/>
      <c r="F59" s="36">
        <f>D59*E59</f>
        <v>0</v>
      </c>
    </row>
    <row r="60" spans="1:6" x14ac:dyDescent="0.25">
      <c r="A60" s="29"/>
      <c r="B60" s="37" t="s">
        <v>32</v>
      </c>
      <c r="C60" s="35"/>
      <c r="D60" s="10"/>
      <c r="E60" s="38"/>
      <c r="F60" s="38"/>
    </row>
    <row r="61" spans="1:6" ht="22.8" x14ac:dyDescent="0.25">
      <c r="A61" s="29"/>
      <c r="B61" s="37" t="s">
        <v>33</v>
      </c>
      <c r="C61" s="35"/>
      <c r="D61" s="10"/>
      <c r="E61" s="38"/>
      <c r="F61" s="38"/>
    </row>
    <row r="62" spans="1:6" x14ac:dyDescent="0.25">
      <c r="A62" s="29"/>
      <c r="B62" s="37" t="s">
        <v>34</v>
      </c>
      <c r="C62" s="35"/>
      <c r="D62" s="10"/>
      <c r="E62" s="38"/>
      <c r="F62" s="38"/>
    </row>
    <row r="63" spans="1:6" x14ac:dyDescent="0.25">
      <c r="A63" s="29"/>
      <c r="B63" s="37" t="s">
        <v>35</v>
      </c>
      <c r="C63" s="35"/>
      <c r="D63" s="10"/>
      <c r="E63" s="38"/>
      <c r="F63" s="38"/>
    </row>
    <row r="64" spans="1:6" ht="22.8" x14ac:dyDescent="0.25">
      <c r="A64" s="29"/>
      <c r="B64" s="37" t="s">
        <v>36</v>
      </c>
      <c r="C64" s="35"/>
      <c r="D64" s="10"/>
      <c r="E64" s="38"/>
      <c r="F64" s="38"/>
    </row>
    <row r="65" spans="1:6" ht="22.8" x14ac:dyDescent="0.25">
      <c r="A65" s="29"/>
      <c r="B65" s="37" t="s">
        <v>37</v>
      </c>
      <c r="C65" s="35"/>
      <c r="D65" s="10"/>
      <c r="E65" s="38"/>
      <c r="F65" s="38"/>
    </row>
    <row r="66" spans="1:6" x14ac:dyDescent="0.25">
      <c r="A66" s="29"/>
      <c r="B66" s="37"/>
      <c r="C66" s="35"/>
      <c r="D66" s="10"/>
      <c r="E66" s="38"/>
      <c r="F66" s="38"/>
    </row>
    <row r="67" spans="1:6" ht="57.6" x14ac:dyDescent="0.25">
      <c r="A67" s="29">
        <v>2</v>
      </c>
      <c r="B67" s="17" t="s">
        <v>38</v>
      </c>
      <c r="C67" s="35" t="s">
        <v>31</v>
      </c>
      <c r="D67" s="10">
        <v>1</v>
      </c>
      <c r="E67" s="36"/>
      <c r="F67" s="36">
        <f>ROUND(D67*E67,2)</f>
        <v>0</v>
      </c>
    </row>
    <row r="68" spans="1:6" x14ac:dyDescent="0.25">
      <c r="A68" s="29"/>
      <c r="B68" s="37"/>
      <c r="C68" s="35"/>
      <c r="D68" s="10"/>
      <c r="E68" s="38"/>
      <c r="F68" s="38"/>
    </row>
    <row r="69" spans="1:6" x14ac:dyDescent="0.25">
      <c r="A69" s="29"/>
      <c r="B69" s="37"/>
      <c r="C69" s="35"/>
      <c r="D69" s="14"/>
      <c r="E69" s="36"/>
      <c r="F69" s="38"/>
    </row>
    <row r="70" spans="1:6" x14ac:dyDescent="0.25">
      <c r="A70" s="29"/>
      <c r="B70" s="17"/>
      <c r="C70" s="10"/>
      <c r="D70" s="10"/>
      <c r="E70" s="36"/>
      <c r="F70" s="38"/>
    </row>
    <row r="71" spans="1:6" x14ac:dyDescent="0.25">
      <c r="A71" s="39" t="s">
        <v>28</v>
      </c>
      <c r="B71" s="40" t="s">
        <v>39</v>
      </c>
      <c r="C71" s="41" t="s">
        <v>40</v>
      </c>
      <c r="D71" s="42"/>
      <c r="E71" s="43"/>
      <c r="F71" s="44">
        <f>SUM(F58:F70)</f>
        <v>0</v>
      </c>
    </row>
    <row r="72" spans="1:6" x14ac:dyDescent="0.25">
      <c r="A72" s="29"/>
      <c r="B72" s="10"/>
      <c r="C72" s="35"/>
      <c r="D72" s="14"/>
      <c r="E72" s="36"/>
      <c r="F72" s="38"/>
    </row>
    <row r="73" spans="1:6" x14ac:dyDescent="0.25">
      <c r="A73" s="29"/>
      <c r="B73" s="10"/>
      <c r="C73" s="35"/>
      <c r="D73" s="14"/>
      <c r="E73" s="36"/>
      <c r="F73" s="38"/>
    </row>
    <row r="74" spans="1:6" x14ac:dyDescent="0.25">
      <c r="A74" s="29"/>
      <c r="B74" s="10"/>
      <c r="C74" s="35"/>
      <c r="D74" s="14"/>
      <c r="E74" s="36"/>
      <c r="F74" s="38"/>
    </row>
    <row r="75" spans="1:6" x14ac:dyDescent="0.25">
      <c r="A75" s="29"/>
      <c r="B75" s="10"/>
      <c r="C75" s="35"/>
      <c r="D75" s="14"/>
      <c r="E75" s="36"/>
      <c r="F75" s="38"/>
    </row>
    <row r="76" spans="1:6" x14ac:dyDescent="0.25">
      <c r="A76" s="30" t="s">
        <v>41</v>
      </c>
      <c r="B76" s="31" t="s">
        <v>42</v>
      </c>
      <c r="C76" s="45"/>
      <c r="D76" s="33"/>
      <c r="E76" s="46"/>
      <c r="F76" s="47"/>
    </row>
    <row r="77" spans="1:6" x14ac:dyDescent="0.25">
      <c r="A77" s="29"/>
      <c r="B77" s="17"/>
      <c r="C77" s="35"/>
      <c r="D77" s="14"/>
      <c r="E77" s="36"/>
      <c r="F77" s="38"/>
    </row>
    <row r="78" spans="1:6" x14ac:dyDescent="0.25">
      <c r="A78" s="29"/>
      <c r="B78" s="48" t="s">
        <v>43</v>
      </c>
      <c r="C78" s="35"/>
      <c r="D78" s="14"/>
      <c r="E78" s="36"/>
      <c r="F78" s="38"/>
    </row>
    <row r="79" spans="1:6" ht="60" x14ac:dyDescent="0.25">
      <c r="A79" s="29"/>
      <c r="B79" s="48" t="s">
        <v>44</v>
      </c>
      <c r="C79" s="35"/>
      <c r="D79" s="14"/>
      <c r="E79" s="36"/>
      <c r="F79" s="38"/>
    </row>
    <row r="80" spans="1:6" x14ac:dyDescent="0.25">
      <c r="A80" s="29"/>
      <c r="B80" s="48"/>
      <c r="C80" s="35"/>
      <c r="D80" s="14"/>
      <c r="E80" s="36"/>
      <c r="F80" s="38"/>
    </row>
    <row r="81" spans="1:6" x14ac:dyDescent="0.25">
      <c r="A81" s="29"/>
      <c r="B81" s="48"/>
      <c r="C81" s="35"/>
      <c r="D81" s="14"/>
      <c r="E81" s="36"/>
      <c r="F81" s="38"/>
    </row>
    <row r="82" spans="1:6" ht="34.200000000000003" x14ac:dyDescent="0.25">
      <c r="A82" s="29">
        <v>1</v>
      </c>
      <c r="B82" s="17" t="s">
        <v>45</v>
      </c>
      <c r="C82" s="35" t="s">
        <v>46</v>
      </c>
      <c r="D82" s="14">
        <v>20</v>
      </c>
      <c r="E82" s="36"/>
      <c r="F82" s="36">
        <f>D82*E82</f>
        <v>0</v>
      </c>
    </row>
    <row r="83" spans="1:6" x14ac:dyDescent="0.25">
      <c r="A83" s="29"/>
      <c r="B83" s="17"/>
      <c r="C83" s="35"/>
      <c r="D83" s="14"/>
      <c r="E83" s="36"/>
      <c r="F83" s="36"/>
    </row>
    <row r="84" spans="1:6" ht="34.200000000000003" x14ac:dyDescent="0.25">
      <c r="A84" s="29">
        <v>2</v>
      </c>
      <c r="B84" s="17" t="s">
        <v>47</v>
      </c>
      <c r="C84" s="35" t="s">
        <v>46</v>
      </c>
      <c r="D84" s="14">
        <v>20</v>
      </c>
      <c r="E84" s="36"/>
      <c r="F84" s="36">
        <f>D84*E84</f>
        <v>0</v>
      </c>
    </row>
    <row r="85" spans="1:6" x14ac:dyDescent="0.25">
      <c r="A85" s="29"/>
      <c r="B85" s="17"/>
      <c r="C85" s="35"/>
      <c r="D85" s="14"/>
      <c r="E85" s="36"/>
      <c r="F85" s="36"/>
    </row>
    <row r="86" spans="1:6" ht="22.8" x14ac:dyDescent="0.25">
      <c r="A86" s="29">
        <v>3</v>
      </c>
      <c r="B86" s="17" t="s">
        <v>48</v>
      </c>
      <c r="C86" s="35" t="s">
        <v>46</v>
      </c>
      <c r="D86" s="14">
        <v>2</v>
      </c>
      <c r="E86" s="36"/>
      <c r="F86" s="36">
        <f>D86*E86</f>
        <v>0</v>
      </c>
    </row>
    <row r="87" spans="1:6" x14ac:dyDescent="0.25">
      <c r="A87" s="29"/>
      <c r="B87" s="17"/>
      <c r="C87" s="35"/>
      <c r="D87" s="14"/>
      <c r="E87" s="36"/>
      <c r="F87" s="36"/>
    </row>
    <row r="88" spans="1:6" x14ac:dyDescent="0.25">
      <c r="A88" s="29"/>
      <c r="B88" s="17"/>
      <c r="C88" s="35"/>
      <c r="D88" s="14"/>
      <c r="E88" s="36"/>
      <c r="F88" s="36"/>
    </row>
    <row r="89" spans="1:6" x14ac:dyDescent="0.25">
      <c r="A89" s="39" t="s">
        <v>41</v>
      </c>
      <c r="B89" s="40" t="s">
        <v>49</v>
      </c>
      <c r="C89" s="41" t="s">
        <v>40</v>
      </c>
      <c r="D89" s="49"/>
      <c r="E89" s="50"/>
      <c r="F89" s="44">
        <f>SUM(F77:F88)</f>
        <v>0</v>
      </c>
    </row>
    <row r="90" spans="1:6" x14ac:dyDescent="0.25">
      <c r="A90" s="51"/>
      <c r="B90" s="48"/>
      <c r="C90" s="35"/>
      <c r="D90" s="14"/>
      <c r="E90" s="36"/>
      <c r="F90" s="38"/>
    </row>
    <row r="91" spans="1:6" x14ac:dyDescent="0.25">
      <c r="A91" s="51"/>
      <c r="B91" s="48"/>
      <c r="C91" s="35"/>
      <c r="D91" s="14"/>
      <c r="E91" s="36"/>
      <c r="F91" s="38"/>
    </row>
    <row r="92" spans="1:6" x14ac:dyDescent="0.25">
      <c r="A92" s="51"/>
      <c r="B92" s="48"/>
      <c r="C92" s="35"/>
      <c r="D92" s="14"/>
      <c r="E92" s="36"/>
      <c r="F92" s="38"/>
    </row>
    <row r="93" spans="1:6" x14ac:dyDescent="0.25">
      <c r="A93" s="51"/>
      <c r="B93" s="48"/>
      <c r="C93" s="35"/>
      <c r="D93" s="14"/>
      <c r="E93" s="36"/>
      <c r="F93" s="38"/>
    </row>
    <row r="94" spans="1:6" x14ac:dyDescent="0.25">
      <c r="A94" s="30" t="s">
        <v>50</v>
      </c>
      <c r="B94" s="31" t="s">
        <v>51</v>
      </c>
      <c r="C94" s="52"/>
      <c r="D94" s="33"/>
      <c r="E94" s="46"/>
      <c r="F94" s="47"/>
    </row>
    <row r="95" spans="1:6" x14ac:dyDescent="0.25">
      <c r="A95" s="51"/>
      <c r="B95" s="48"/>
      <c r="C95" s="35"/>
      <c r="D95" s="14"/>
      <c r="E95" s="36"/>
      <c r="F95" s="38"/>
    </row>
    <row r="96" spans="1:6" x14ac:dyDescent="0.25">
      <c r="A96" s="29"/>
      <c r="B96" s="48" t="s">
        <v>52</v>
      </c>
      <c r="C96" s="35"/>
      <c r="D96" s="14"/>
      <c r="E96" s="36"/>
      <c r="F96" s="38"/>
    </row>
    <row r="97" spans="1:6" ht="45.6" x14ac:dyDescent="0.25">
      <c r="A97" s="29"/>
      <c r="B97" s="53" t="s">
        <v>53</v>
      </c>
      <c r="C97" s="35"/>
      <c r="D97" s="14"/>
      <c r="E97" s="36"/>
      <c r="F97" s="38"/>
    </row>
    <row r="98" spans="1:6" x14ac:dyDescent="0.25">
      <c r="A98" s="29"/>
      <c r="B98" s="48"/>
      <c r="C98" s="35"/>
      <c r="D98" s="14"/>
      <c r="E98" s="36"/>
      <c r="F98" s="38"/>
    </row>
    <row r="99" spans="1:6" x14ac:dyDescent="0.25">
      <c r="A99" s="29"/>
      <c r="B99" s="17"/>
      <c r="C99" s="35"/>
      <c r="D99" s="14"/>
      <c r="E99" s="38"/>
      <c r="F99" s="38"/>
    </row>
    <row r="100" spans="1:6" x14ac:dyDescent="0.25">
      <c r="A100" s="29"/>
      <c r="B100" s="17"/>
      <c r="C100" s="35"/>
      <c r="D100" s="14"/>
      <c r="E100" s="36"/>
      <c r="F100" s="36"/>
    </row>
    <row r="101" spans="1:6" ht="22.8" x14ac:dyDescent="0.25">
      <c r="A101" s="29">
        <v>1</v>
      </c>
      <c r="B101" s="17" t="s">
        <v>54</v>
      </c>
      <c r="C101" s="35" t="s">
        <v>31</v>
      </c>
      <c r="D101" s="10">
        <v>1</v>
      </c>
      <c r="E101" s="36"/>
      <c r="F101" s="36">
        <f>D101*E101</f>
        <v>0</v>
      </c>
    </row>
    <row r="102" spans="1:6" x14ac:dyDescent="0.25">
      <c r="A102" s="29"/>
      <c r="B102" s="37" t="s">
        <v>55</v>
      </c>
      <c r="C102" s="35"/>
      <c r="D102" s="10"/>
      <c r="E102" s="36"/>
      <c r="F102" s="36"/>
    </row>
    <row r="103" spans="1:6" x14ac:dyDescent="0.25">
      <c r="A103" s="29"/>
      <c r="B103" s="37" t="s">
        <v>56</v>
      </c>
      <c r="C103" s="35"/>
      <c r="D103" s="10"/>
      <c r="E103" s="36"/>
      <c r="F103" s="36"/>
    </row>
    <row r="104" spans="1:6" x14ac:dyDescent="0.25">
      <c r="A104" s="29"/>
      <c r="B104" s="37" t="s">
        <v>57</v>
      </c>
      <c r="C104" s="35"/>
      <c r="D104" s="10"/>
      <c r="E104" s="36"/>
      <c r="F104" s="36"/>
    </row>
    <row r="105" spans="1:6" x14ac:dyDescent="0.25">
      <c r="A105" s="29"/>
      <c r="B105" s="37" t="s">
        <v>58</v>
      </c>
      <c r="C105" s="35"/>
      <c r="D105" s="10"/>
      <c r="E105" s="36"/>
      <c r="F105" s="36"/>
    </row>
    <row r="106" spans="1:6" x14ac:dyDescent="0.25">
      <c r="A106" s="29"/>
      <c r="B106" s="17"/>
      <c r="C106" s="35"/>
      <c r="D106" s="14"/>
      <c r="E106" s="36"/>
      <c r="F106" s="36"/>
    </row>
    <row r="107" spans="1:6" ht="22.8" x14ac:dyDescent="0.25">
      <c r="A107" s="29">
        <v>2</v>
      </c>
      <c r="B107" s="17" t="s">
        <v>59</v>
      </c>
      <c r="C107" s="35" t="s">
        <v>31</v>
      </c>
      <c r="D107" s="10">
        <v>1</v>
      </c>
      <c r="E107" s="36"/>
      <c r="F107" s="36">
        <f>D107*E107</f>
        <v>0</v>
      </c>
    </row>
    <row r="108" spans="1:6" x14ac:dyDescent="0.25">
      <c r="A108" s="29"/>
      <c r="B108" s="37" t="s">
        <v>60</v>
      </c>
      <c r="C108" s="35"/>
      <c r="D108" s="10"/>
      <c r="E108" s="36"/>
      <c r="F108" s="36"/>
    </row>
    <row r="109" spans="1:6" x14ac:dyDescent="0.25">
      <c r="A109" s="29"/>
      <c r="B109" s="37" t="s">
        <v>61</v>
      </c>
      <c r="C109" s="35"/>
      <c r="D109" s="10"/>
      <c r="E109" s="36"/>
      <c r="F109" s="36"/>
    </row>
    <row r="110" spans="1:6" x14ac:dyDescent="0.25">
      <c r="A110" s="29"/>
      <c r="B110" s="37" t="s">
        <v>62</v>
      </c>
      <c r="C110" s="35"/>
      <c r="D110" s="10"/>
      <c r="E110" s="36"/>
      <c r="F110" s="36"/>
    </row>
    <row r="111" spans="1:6" x14ac:dyDescent="0.25">
      <c r="A111" s="29"/>
      <c r="B111" s="37" t="s">
        <v>63</v>
      </c>
      <c r="C111" s="35"/>
      <c r="D111" s="10"/>
      <c r="E111" s="36"/>
      <c r="F111" s="36"/>
    </row>
    <row r="112" spans="1:6" x14ac:dyDescent="0.25">
      <c r="A112" s="29"/>
      <c r="B112" s="17"/>
      <c r="C112" s="35"/>
      <c r="D112" s="14"/>
      <c r="E112" s="36"/>
      <c r="F112" s="36"/>
    </row>
    <row r="113" spans="1:6" ht="22.8" x14ac:dyDescent="0.25">
      <c r="A113" s="29">
        <v>3</v>
      </c>
      <c r="B113" s="17" t="s">
        <v>59</v>
      </c>
      <c r="C113" s="35" t="s">
        <v>31</v>
      </c>
      <c r="D113" s="10">
        <v>5</v>
      </c>
      <c r="E113" s="36"/>
      <c r="F113" s="36">
        <f>D113*E113</f>
        <v>0</v>
      </c>
    </row>
    <row r="114" spans="1:6" x14ac:dyDescent="0.25">
      <c r="A114" s="29"/>
      <c r="B114" s="37" t="s">
        <v>64</v>
      </c>
      <c r="C114" s="35"/>
      <c r="D114" s="10"/>
      <c r="E114" s="36"/>
      <c r="F114" s="36"/>
    </row>
    <row r="115" spans="1:6" x14ac:dyDescent="0.25">
      <c r="A115" s="29"/>
      <c r="B115" s="37" t="s">
        <v>65</v>
      </c>
      <c r="C115" s="35"/>
      <c r="D115" s="10"/>
      <c r="E115" s="36"/>
      <c r="F115" s="36"/>
    </row>
    <row r="116" spans="1:6" x14ac:dyDescent="0.25">
      <c r="A116" s="29"/>
      <c r="B116" s="37" t="s">
        <v>66</v>
      </c>
      <c r="C116" s="35"/>
      <c r="D116" s="10"/>
      <c r="E116" s="36"/>
      <c r="F116" s="36"/>
    </row>
    <row r="117" spans="1:6" ht="22.8" x14ac:dyDescent="0.25">
      <c r="A117" s="29"/>
      <c r="B117" s="37" t="s">
        <v>67</v>
      </c>
      <c r="C117" s="35"/>
      <c r="D117" s="10"/>
      <c r="E117" s="36"/>
      <c r="F117" s="36"/>
    </row>
    <row r="118" spans="1:6" x14ac:dyDescent="0.25">
      <c r="A118" s="29"/>
      <c r="B118" s="37" t="s">
        <v>68</v>
      </c>
      <c r="C118" s="35"/>
      <c r="D118" s="10"/>
      <c r="E118" s="36"/>
      <c r="F118" s="36"/>
    </row>
    <row r="119" spans="1:6" x14ac:dyDescent="0.25">
      <c r="A119" s="29"/>
      <c r="B119" s="37" t="s">
        <v>69</v>
      </c>
      <c r="C119" s="35"/>
      <c r="D119" s="10"/>
      <c r="E119" s="36"/>
      <c r="F119" s="36"/>
    </row>
    <row r="120" spans="1:6" x14ac:dyDescent="0.25">
      <c r="A120" s="29"/>
      <c r="B120" s="48"/>
      <c r="C120" s="35"/>
      <c r="D120" s="14"/>
      <c r="E120" s="36"/>
      <c r="F120" s="36"/>
    </row>
    <row r="121" spans="1:6" ht="22.8" x14ac:dyDescent="0.25">
      <c r="A121" s="29">
        <v>4</v>
      </c>
      <c r="B121" s="17" t="s">
        <v>59</v>
      </c>
      <c r="C121" s="35" t="s">
        <v>31</v>
      </c>
      <c r="D121" s="10">
        <v>12</v>
      </c>
      <c r="E121" s="36"/>
      <c r="F121" s="36">
        <f>D121*E121</f>
        <v>0</v>
      </c>
    </row>
    <row r="122" spans="1:6" x14ac:dyDescent="0.25">
      <c r="A122" s="29"/>
      <c r="B122" s="37" t="s">
        <v>55</v>
      </c>
      <c r="C122" s="35"/>
      <c r="D122" s="10"/>
      <c r="E122" s="36"/>
      <c r="F122" s="36"/>
    </row>
    <row r="123" spans="1:6" x14ac:dyDescent="0.25">
      <c r="A123" s="29"/>
      <c r="B123" s="37" t="s">
        <v>70</v>
      </c>
      <c r="C123" s="35"/>
      <c r="D123" s="10"/>
      <c r="E123" s="36"/>
      <c r="F123" s="36"/>
    </row>
    <row r="124" spans="1:6" x14ac:dyDescent="0.25">
      <c r="A124" s="29"/>
      <c r="B124" s="37" t="s">
        <v>71</v>
      </c>
      <c r="C124" s="35"/>
      <c r="D124" s="10"/>
      <c r="E124" s="36"/>
      <c r="F124" s="36"/>
    </row>
    <row r="125" spans="1:6" x14ac:dyDescent="0.25">
      <c r="A125" s="29"/>
      <c r="B125" s="37" t="s">
        <v>72</v>
      </c>
      <c r="C125" s="35"/>
      <c r="D125" s="10"/>
      <c r="E125" s="36"/>
      <c r="F125" s="36"/>
    </row>
    <row r="126" spans="1:6" x14ac:dyDescent="0.25">
      <c r="A126" s="29"/>
      <c r="B126" s="17"/>
      <c r="C126" s="35"/>
      <c r="D126" s="14"/>
      <c r="E126" s="36"/>
      <c r="F126" s="36"/>
    </row>
    <row r="127" spans="1:6" x14ac:dyDescent="0.25">
      <c r="A127" s="39" t="s">
        <v>50</v>
      </c>
      <c r="B127" s="40" t="s">
        <v>73</v>
      </c>
      <c r="C127" s="41" t="s">
        <v>40</v>
      </c>
      <c r="D127" s="42"/>
      <c r="E127" s="43"/>
      <c r="F127" s="44">
        <f>SUM(F95:F126)</f>
        <v>0</v>
      </c>
    </row>
    <row r="128" spans="1:6" x14ac:dyDescent="0.25">
      <c r="A128" s="29"/>
      <c r="B128" s="48"/>
      <c r="C128" s="54"/>
      <c r="D128" s="55"/>
      <c r="E128" s="56"/>
      <c r="F128" s="38"/>
    </row>
    <row r="129" spans="1:7" x14ac:dyDescent="0.25">
      <c r="A129" s="29"/>
      <c r="B129" s="48"/>
      <c r="C129" s="54"/>
      <c r="D129" s="55"/>
      <c r="E129" s="56"/>
      <c r="F129" s="38"/>
    </row>
    <row r="130" spans="1:7" x14ac:dyDescent="0.25">
      <c r="A130" s="29"/>
      <c r="B130" s="48"/>
      <c r="C130" s="54"/>
      <c r="D130" s="55"/>
      <c r="E130" s="56"/>
      <c r="F130" s="38"/>
    </row>
    <row r="131" spans="1:7" x14ac:dyDescent="0.25">
      <c r="A131" s="30" t="s">
        <v>74</v>
      </c>
      <c r="B131" s="31" t="s">
        <v>75</v>
      </c>
      <c r="C131" s="45"/>
      <c r="D131" s="33"/>
      <c r="E131" s="46"/>
      <c r="F131" s="47"/>
    </row>
    <row r="132" spans="1:7" x14ac:dyDescent="0.25">
      <c r="A132" s="29"/>
      <c r="B132" s="17"/>
      <c r="C132" s="35"/>
      <c r="D132" s="14"/>
      <c r="E132" s="36"/>
      <c r="F132" s="38"/>
    </row>
    <row r="133" spans="1:7" ht="81" x14ac:dyDescent="0.25">
      <c r="A133" s="29">
        <v>1</v>
      </c>
      <c r="B133" s="17" t="s">
        <v>76</v>
      </c>
      <c r="C133" s="35"/>
      <c r="D133" s="14"/>
      <c r="E133" s="36"/>
      <c r="F133" s="57"/>
    </row>
    <row r="134" spans="1:7" x14ac:dyDescent="0.25">
      <c r="A134" s="29"/>
      <c r="B134" s="48" t="s">
        <v>77</v>
      </c>
      <c r="C134" s="35"/>
      <c r="D134" s="14"/>
      <c r="E134" s="36"/>
      <c r="F134" s="38"/>
    </row>
    <row r="135" spans="1:7" x14ac:dyDescent="0.25">
      <c r="A135" s="29"/>
      <c r="B135" s="17" t="s">
        <v>78</v>
      </c>
      <c r="C135" s="35"/>
      <c r="D135" s="14"/>
      <c r="E135" s="36"/>
      <c r="F135" s="38"/>
    </row>
    <row r="136" spans="1:7" x14ac:dyDescent="0.25">
      <c r="A136" s="29"/>
      <c r="B136" s="37" t="s">
        <v>79</v>
      </c>
      <c r="C136" s="35" t="s">
        <v>46</v>
      </c>
      <c r="D136" s="23">
        <v>70</v>
      </c>
      <c r="E136" s="38"/>
      <c r="F136" s="36">
        <f t="shared" ref="F136:F146" si="0">D136*E136</f>
        <v>0</v>
      </c>
    </row>
    <row r="137" spans="1:7" x14ac:dyDescent="0.25">
      <c r="A137" s="29"/>
      <c r="B137" s="37" t="s">
        <v>80</v>
      </c>
      <c r="C137" s="35" t="s">
        <v>46</v>
      </c>
      <c r="D137" s="23">
        <v>50</v>
      </c>
      <c r="E137" s="38"/>
      <c r="F137" s="36">
        <f t="shared" si="0"/>
        <v>0</v>
      </c>
    </row>
    <row r="138" spans="1:7" x14ac:dyDescent="0.25">
      <c r="A138" s="29"/>
      <c r="B138" s="37" t="s">
        <v>81</v>
      </c>
      <c r="C138" s="35" t="s">
        <v>46</v>
      </c>
      <c r="D138" s="23">
        <v>730</v>
      </c>
      <c r="E138" s="38"/>
      <c r="F138" s="36">
        <f t="shared" si="0"/>
        <v>0</v>
      </c>
      <c r="G138" s="23"/>
    </row>
    <row r="139" spans="1:7" x14ac:dyDescent="0.25">
      <c r="A139" s="29"/>
      <c r="B139" s="37" t="s">
        <v>82</v>
      </c>
      <c r="C139" s="35" t="s">
        <v>46</v>
      </c>
      <c r="D139" s="23">
        <v>135</v>
      </c>
      <c r="E139" s="38"/>
      <c r="F139" s="36">
        <f t="shared" si="0"/>
        <v>0</v>
      </c>
      <c r="G139" s="23"/>
    </row>
    <row r="140" spans="1:7" x14ac:dyDescent="0.25">
      <c r="A140" s="29"/>
      <c r="B140" s="37" t="s">
        <v>83</v>
      </c>
      <c r="C140" s="35" t="s">
        <v>46</v>
      </c>
      <c r="D140" s="23">
        <v>90</v>
      </c>
      <c r="E140" s="38"/>
      <c r="F140" s="36">
        <f t="shared" si="0"/>
        <v>0</v>
      </c>
      <c r="G140" s="23"/>
    </row>
    <row r="141" spans="1:7" x14ac:dyDescent="0.25">
      <c r="A141" s="29"/>
      <c r="B141" s="37" t="s">
        <v>84</v>
      </c>
      <c r="C141" s="35" t="s">
        <v>46</v>
      </c>
      <c r="D141" s="23">
        <v>40</v>
      </c>
      <c r="E141" s="38"/>
      <c r="F141" s="36">
        <f t="shared" si="0"/>
        <v>0</v>
      </c>
      <c r="G141" s="23"/>
    </row>
    <row r="142" spans="1:7" x14ac:dyDescent="0.25">
      <c r="A142" s="29"/>
      <c r="B142" s="37" t="s">
        <v>85</v>
      </c>
      <c r="C142" s="35" t="s">
        <v>46</v>
      </c>
      <c r="D142" s="23">
        <v>20</v>
      </c>
      <c r="E142" s="38"/>
      <c r="F142" s="36">
        <f t="shared" si="0"/>
        <v>0</v>
      </c>
      <c r="G142" s="23"/>
    </row>
    <row r="143" spans="1:7" x14ac:dyDescent="0.25">
      <c r="A143" s="29"/>
      <c r="B143" s="37" t="s">
        <v>86</v>
      </c>
      <c r="C143" s="35" t="s">
        <v>46</v>
      </c>
      <c r="D143" s="23">
        <v>165</v>
      </c>
      <c r="E143" s="38"/>
      <c r="F143" s="36">
        <f t="shared" si="0"/>
        <v>0</v>
      </c>
      <c r="G143" s="23"/>
    </row>
    <row r="144" spans="1:7" x14ac:dyDescent="0.25">
      <c r="A144" s="29"/>
      <c r="B144" s="37" t="s">
        <v>87</v>
      </c>
      <c r="C144" s="35" t="s">
        <v>46</v>
      </c>
      <c r="D144" s="10">
        <v>200</v>
      </c>
      <c r="E144" s="38"/>
      <c r="F144" s="36">
        <f t="shared" si="0"/>
        <v>0</v>
      </c>
      <c r="G144" s="23"/>
    </row>
    <row r="145" spans="1:7" x14ac:dyDescent="0.25">
      <c r="A145" s="29"/>
      <c r="B145" s="37" t="s">
        <v>88</v>
      </c>
      <c r="C145" s="35" t="s">
        <v>89</v>
      </c>
      <c r="D145" s="10">
        <v>14</v>
      </c>
      <c r="E145" s="38"/>
      <c r="F145" s="36">
        <f t="shared" si="0"/>
        <v>0</v>
      </c>
      <c r="G145" s="23"/>
    </row>
    <row r="146" spans="1:7" x14ac:dyDescent="0.25">
      <c r="A146" s="29"/>
      <c r="B146" s="37" t="s">
        <v>90</v>
      </c>
      <c r="C146" s="35" t="s">
        <v>89</v>
      </c>
      <c r="D146" s="10">
        <v>14</v>
      </c>
      <c r="E146" s="38"/>
      <c r="F146" s="36">
        <f t="shared" si="0"/>
        <v>0</v>
      </c>
      <c r="G146" s="23"/>
    </row>
    <row r="147" spans="1:7" x14ac:dyDescent="0.25">
      <c r="A147" s="29"/>
      <c r="B147" s="37"/>
      <c r="C147" s="35"/>
      <c r="D147" s="10"/>
      <c r="E147" s="38"/>
      <c r="F147" s="36"/>
      <c r="G147" s="23"/>
    </row>
    <row r="148" spans="1:7" x14ac:dyDescent="0.25">
      <c r="A148" s="39" t="s">
        <v>74</v>
      </c>
      <c r="B148" s="40" t="s">
        <v>91</v>
      </c>
      <c r="C148" s="41" t="s">
        <v>40</v>
      </c>
      <c r="D148" s="42"/>
      <c r="E148" s="58"/>
      <c r="F148" s="44">
        <f>SUM(F136:F142)</f>
        <v>0</v>
      </c>
      <c r="G148" s="23"/>
    </row>
    <row r="149" spans="1:7" x14ac:dyDescent="0.25">
      <c r="A149" s="29"/>
      <c r="B149" s="10"/>
      <c r="C149" s="35"/>
      <c r="D149" s="14"/>
      <c r="E149" s="36"/>
      <c r="F149" s="38"/>
    </row>
    <row r="150" spans="1:7" x14ac:dyDescent="0.25">
      <c r="A150" s="29"/>
      <c r="B150" s="10"/>
      <c r="C150" s="35"/>
      <c r="D150" s="14"/>
      <c r="E150" s="36"/>
      <c r="F150" s="38"/>
    </row>
    <row r="151" spans="1:7" x14ac:dyDescent="0.25">
      <c r="A151" s="29"/>
      <c r="B151" s="10"/>
      <c r="C151" s="35"/>
      <c r="D151" s="14"/>
      <c r="E151" s="36"/>
      <c r="F151" s="38"/>
    </row>
    <row r="152" spans="1:7" x14ac:dyDescent="0.25">
      <c r="A152" s="29"/>
      <c r="B152" s="10"/>
      <c r="C152" s="35"/>
      <c r="D152" s="14"/>
      <c r="E152" s="36"/>
      <c r="F152" s="38"/>
    </row>
    <row r="153" spans="1:7" x14ac:dyDescent="0.25">
      <c r="A153" s="30" t="s">
        <v>92</v>
      </c>
      <c r="B153" s="31" t="s">
        <v>93</v>
      </c>
      <c r="C153" s="52"/>
      <c r="D153" s="33"/>
      <c r="E153" s="46"/>
      <c r="F153" s="47"/>
    </row>
    <row r="154" spans="1:7" x14ac:dyDescent="0.25">
      <c r="A154" s="29"/>
      <c r="B154" s="17"/>
      <c r="C154" s="35"/>
      <c r="D154" s="14"/>
      <c r="E154" s="36"/>
      <c r="F154" s="38"/>
    </row>
    <row r="155" spans="1:7" ht="12" customHeight="1" x14ac:dyDescent="0.25">
      <c r="A155" s="29">
        <v>1</v>
      </c>
      <c r="B155" s="17" t="s">
        <v>94</v>
      </c>
      <c r="C155" s="35"/>
      <c r="D155" s="14"/>
      <c r="E155" s="36"/>
      <c r="F155" s="38"/>
    </row>
    <row r="156" spans="1:7" x14ac:dyDescent="0.25">
      <c r="A156" s="29"/>
      <c r="B156" s="37" t="s">
        <v>95</v>
      </c>
      <c r="C156" s="35" t="s">
        <v>46</v>
      </c>
      <c r="D156" s="23">
        <v>900</v>
      </c>
      <c r="E156" s="38"/>
      <c r="F156" s="36">
        <f t="shared" ref="F156:F157" si="1">D156*E156</f>
        <v>0</v>
      </c>
    </row>
    <row r="157" spans="1:7" x14ac:dyDescent="0.25">
      <c r="A157" s="29"/>
      <c r="B157" s="37" t="s">
        <v>96</v>
      </c>
      <c r="C157" s="35" t="s">
        <v>46</v>
      </c>
      <c r="D157" s="23">
        <v>100</v>
      </c>
      <c r="E157" s="38"/>
      <c r="F157" s="36">
        <f t="shared" si="1"/>
        <v>0</v>
      </c>
      <c r="G157" s="23"/>
    </row>
    <row r="158" spans="1:7" x14ac:dyDescent="0.25">
      <c r="A158" s="29"/>
      <c r="B158" s="59"/>
      <c r="C158" s="60"/>
      <c r="D158" s="61"/>
      <c r="E158" s="36"/>
      <c r="F158" s="36"/>
      <c r="G158" s="23"/>
    </row>
    <row r="159" spans="1:7" ht="22.8" x14ac:dyDescent="0.25">
      <c r="A159" s="29">
        <v>2</v>
      </c>
      <c r="B159" s="17" t="s">
        <v>97</v>
      </c>
      <c r="C159" s="35" t="s">
        <v>31</v>
      </c>
      <c r="D159" s="14">
        <v>20</v>
      </c>
      <c r="E159" s="36"/>
      <c r="F159" s="36">
        <f>ROUND(D159*E159,2)</f>
        <v>0</v>
      </c>
      <c r="G159" s="23"/>
    </row>
    <row r="160" spans="1:7" x14ac:dyDescent="0.25">
      <c r="A160" s="29"/>
      <c r="B160" s="17"/>
      <c r="C160" s="35"/>
      <c r="D160" s="14"/>
      <c r="E160" s="36"/>
      <c r="F160" s="36"/>
      <c r="G160" s="23"/>
    </row>
    <row r="161" spans="1:7" ht="22.8" x14ac:dyDescent="0.25">
      <c r="A161" s="29">
        <v>3</v>
      </c>
      <c r="B161" s="17" t="s">
        <v>98</v>
      </c>
      <c r="C161" s="35" t="s">
        <v>31</v>
      </c>
      <c r="D161" s="14">
        <v>10</v>
      </c>
      <c r="E161" s="36"/>
      <c r="F161" s="36">
        <f>ROUND(D161*E161,2)</f>
        <v>0</v>
      </c>
      <c r="G161" s="23"/>
    </row>
    <row r="162" spans="1:7" x14ac:dyDescent="0.25">
      <c r="A162" s="29"/>
      <c r="B162" s="59"/>
      <c r="C162" s="60"/>
      <c r="D162" s="61"/>
      <c r="E162" s="36"/>
      <c r="F162" s="36"/>
      <c r="G162" s="23"/>
    </row>
    <row r="163" spans="1:7" x14ac:dyDescent="0.25">
      <c r="A163" s="29">
        <v>4</v>
      </c>
      <c r="B163" s="17" t="s">
        <v>99</v>
      </c>
      <c r="C163" s="35" t="s">
        <v>31</v>
      </c>
      <c r="D163" s="14">
        <v>8</v>
      </c>
      <c r="E163" s="36"/>
      <c r="F163" s="36">
        <f>D163*E163</f>
        <v>0</v>
      </c>
    </row>
    <row r="164" spans="1:7" x14ac:dyDescent="0.25">
      <c r="A164" s="29"/>
      <c r="B164" s="17"/>
      <c r="C164" s="35"/>
      <c r="D164" s="14"/>
      <c r="E164" s="36"/>
      <c r="F164" s="36"/>
    </row>
    <row r="165" spans="1:7" x14ac:dyDescent="0.25">
      <c r="A165" s="29">
        <v>5</v>
      </c>
      <c r="B165" s="17" t="s">
        <v>100</v>
      </c>
      <c r="C165" s="35" t="s">
        <v>31</v>
      </c>
      <c r="D165" s="14">
        <v>1</v>
      </c>
      <c r="E165" s="36"/>
      <c r="F165" s="36">
        <f>D165*E165</f>
        <v>0</v>
      </c>
    </row>
    <row r="166" spans="1:7" x14ac:dyDescent="0.25">
      <c r="A166" s="29"/>
      <c r="B166" s="17"/>
      <c r="C166" s="35"/>
      <c r="D166" s="14"/>
      <c r="E166" s="36"/>
      <c r="F166" s="36"/>
    </row>
    <row r="167" spans="1:7" ht="68.400000000000006" x14ac:dyDescent="0.25">
      <c r="A167" s="29">
        <v>6</v>
      </c>
      <c r="B167" s="17" t="s">
        <v>101</v>
      </c>
      <c r="C167" s="35" t="s">
        <v>31</v>
      </c>
      <c r="D167" s="14">
        <v>1</v>
      </c>
      <c r="E167" s="38"/>
      <c r="F167" s="36">
        <f>D167*E167</f>
        <v>0</v>
      </c>
    </row>
    <row r="168" spans="1:7" x14ac:dyDescent="0.25">
      <c r="A168" s="29"/>
      <c r="B168" s="17"/>
      <c r="C168" s="35"/>
      <c r="D168" s="14"/>
      <c r="E168" s="38"/>
      <c r="F168" s="36"/>
    </row>
    <row r="169" spans="1:7" ht="22.8" x14ac:dyDescent="0.25">
      <c r="A169" s="29">
        <v>7</v>
      </c>
      <c r="B169" s="17" t="s">
        <v>102</v>
      </c>
      <c r="C169" s="35" t="s">
        <v>31</v>
      </c>
      <c r="D169" s="14">
        <v>1</v>
      </c>
      <c r="E169" s="38"/>
      <c r="F169" s="36">
        <f>D169*E169</f>
        <v>0</v>
      </c>
    </row>
    <row r="170" spans="1:7" x14ac:dyDescent="0.25">
      <c r="A170" s="29"/>
      <c r="B170" s="17"/>
      <c r="C170" s="35"/>
      <c r="D170" s="14"/>
      <c r="E170" s="38"/>
      <c r="F170" s="36"/>
    </row>
    <row r="171" spans="1:7" ht="45.6" x14ac:dyDescent="0.25">
      <c r="A171" s="29">
        <v>8</v>
      </c>
      <c r="B171" s="17" t="s">
        <v>103</v>
      </c>
      <c r="C171" s="35"/>
      <c r="D171" s="14"/>
      <c r="E171" s="38"/>
      <c r="F171" s="36"/>
    </row>
    <row r="172" spans="1:7" ht="45.6" x14ac:dyDescent="0.25">
      <c r="A172" s="29"/>
      <c r="B172" s="37" t="s">
        <v>104</v>
      </c>
      <c r="C172" s="35" t="s">
        <v>46</v>
      </c>
      <c r="D172" s="10">
        <v>55</v>
      </c>
      <c r="E172" s="36"/>
      <c r="F172" s="36">
        <f>D172*E172</f>
        <v>0</v>
      </c>
    </row>
    <row r="173" spans="1:7" x14ac:dyDescent="0.25">
      <c r="A173" s="29"/>
      <c r="B173" s="17"/>
      <c r="C173" s="35"/>
      <c r="D173" s="14"/>
      <c r="E173" s="36"/>
      <c r="F173" s="36"/>
    </row>
    <row r="174" spans="1:7" ht="22.8" x14ac:dyDescent="0.25">
      <c r="A174" s="29">
        <v>9</v>
      </c>
      <c r="B174" s="17" t="s">
        <v>105</v>
      </c>
      <c r="C174" s="35"/>
      <c r="D174" s="14"/>
      <c r="E174" s="36"/>
      <c r="F174" s="38"/>
    </row>
    <row r="175" spans="1:7" x14ac:dyDescent="0.25">
      <c r="A175" s="29"/>
      <c r="B175" s="37" t="s">
        <v>106</v>
      </c>
      <c r="C175" s="35"/>
      <c r="D175" s="14"/>
      <c r="E175" s="36"/>
      <c r="F175" s="38"/>
    </row>
    <row r="176" spans="1:7" ht="34.200000000000003" x14ac:dyDescent="0.25">
      <c r="A176" s="29"/>
      <c r="B176" s="37" t="s">
        <v>107</v>
      </c>
      <c r="C176" s="35"/>
      <c r="D176" s="14"/>
      <c r="E176" s="36"/>
      <c r="F176" s="38"/>
    </row>
    <row r="177" spans="1:7" x14ac:dyDescent="0.25">
      <c r="A177" s="29"/>
      <c r="B177" s="17" t="s">
        <v>108</v>
      </c>
      <c r="C177" s="35" t="s">
        <v>31</v>
      </c>
      <c r="D177" s="14">
        <v>1</v>
      </c>
      <c r="E177" s="38"/>
      <c r="F177" s="36">
        <f>D177*E177</f>
        <v>0</v>
      </c>
    </row>
    <row r="178" spans="1:7" x14ac:dyDescent="0.25">
      <c r="A178" s="29"/>
      <c r="B178" s="17"/>
      <c r="C178" s="35"/>
      <c r="D178" s="14"/>
      <c r="E178" s="36"/>
      <c r="F178" s="36"/>
    </row>
    <row r="179" spans="1:7" ht="34.200000000000003" x14ac:dyDescent="0.25">
      <c r="A179" s="29">
        <v>10</v>
      </c>
      <c r="B179" s="17" t="s">
        <v>109</v>
      </c>
      <c r="C179" s="35" t="s">
        <v>31</v>
      </c>
      <c r="D179" s="14">
        <v>1</v>
      </c>
      <c r="E179" s="38"/>
      <c r="F179" s="36">
        <f>D179*E179</f>
        <v>0</v>
      </c>
    </row>
    <row r="180" spans="1:7" x14ac:dyDescent="0.25">
      <c r="A180" s="29"/>
      <c r="B180" s="17"/>
      <c r="C180" s="35"/>
      <c r="D180" s="14"/>
      <c r="E180" s="36"/>
      <c r="F180" s="38"/>
    </row>
    <row r="181" spans="1:7" x14ac:dyDescent="0.25">
      <c r="A181" s="39" t="s">
        <v>92</v>
      </c>
      <c r="B181" s="40" t="s">
        <v>110</v>
      </c>
      <c r="C181" s="41" t="s">
        <v>40</v>
      </c>
      <c r="D181" s="42"/>
      <c r="E181" s="43"/>
      <c r="F181" s="44">
        <f>SUM(F155:F180)</f>
        <v>0</v>
      </c>
    </row>
    <row r="182" spans="1:7" x14ac:dyDescent="0.25">
      <c r="A182" s="29"/>
      <c r="B182" s="10"/>
      <c r="C182" s="35"/>
      <c r="D182" s="14"/>
      <c r="E182" s="36"/>
      <c r="F182" s="38"/>
      <c r="G182" s="62"/>
    </row>
    <row r="183" spans="1:7" x14ac:dyDescent="0.25">
      <c r="A183" s="29"/>
      <c r="B183" s="10"/>
      <c r="C183" s="35"/>
      <c r="D183" s="14"/>
      <c r="E183" s="36"/>
      <c r="F183" s="38"/>
      <c r="G183" s="62"/>
    </row>
    <row r="184" spans="1:7" x14ac:dyDescent="0.25">
      <c r="A184" s="29"/>
      <c r="B184" s="10"/>
      <c r="C184" s="35"/>
      <c r="D184" s="14"/>
      <c r="E184" s="36"/>
      <c r="F184" s="38"/>
    </row>
    <row r="185" spans="1:7" x14ac:dyDescent="0.25">
      <c r="A185" s="24" t="s">
        <v>111</v>
      </c>
      <c r="B185" s="25" t="s">
        <v>112</v>
      </c>
      <c r="C185" s="63"/>
      <c r="D185" s="27"/>
      <c r="E185" s="64"/>
      <c r="F185" s="65"/>
    </row>
    <row r="186" spans="1:7" x14ac:dyDescent="0.25">
      <c r="A186" s="66"/>
      <c r="B186" s="67"/>
      <c r="C186" s="60"/>
      <c r="D186" s="68"/>
      <c r="E186" s="36"/>
      <c r="F186" s="38"/>
    </row>
    <row r="187" spans="1:7" x14ac:dyDescent="0.25">
      <c r="A187" s="30" t="s">
        <v>113</v>
      </c>
      <c r="B187" s="69" t="s">
        <v>114</v>
      </c>
      <c r="C187" s="70"/>
      <c r="D187" s="71"/>
      <c r="E187" s="46"/>
      <c r="F187" s="47"/>
    </row>
    <row r="188" spans="1:7" x14ac:dyDescent="0.25">
      <c r="A188" s="51"/>
      <c r="B188" s="72"/>
      <c r="C188" s="60"/>
      <c r="D188" s="68"/>
      <c r="E188" s="36"/>
      <c r="F188" s="38"/>
    </row>
    <row r="189" spans="1:7" x14ac:dyDescent="0.25">
      <c r="A189" s="66">
        <v>1</v>
      </c>
      <c r="B189" s="17" t="s">
        <v>115</v>
      </c>
      <c r="C189" s="35" t="s">
        <v>31</v>
      </c>
      <c r="D189" s="14">
        <v>14</v>
      </c>
      <c r="E189" s="38"/>
      <c r="F189" s="36">
        <f t="shared" ref="F189" si="2">D189*E189</f>
        <v>0</v>
      </c>
    </row>
    <row r="190" spans="1:7" x14ac:dyDescent="0.25">
      <c r="A190" s="66"/>
      <c r="B190" s="17"/>
      <c r="C190" s="35"/>
      <c r="D190" s="14"/>
      <c r="E190" s="36"/>
      <c r="F190" s="36"/>
    </row>
    <row r="191" spans="1:7" ht="22.8" x14ac:dyDescent="0.25">
      <c r="A191" s="66">
        <v>2</v>
      </c>
      <c r="B191" s="17" t="s">
        <v>116</v>
      </c>
      <c r="C191" s="35"/>
      <c r="D191" s="14"/>
      <c r="E191" s="36"/>
      <c r="F191" s="38"/>
    </row>
    <row r="192" spans="1:7" x14ac:dyDescent="0.25">
      <c r="A192" s="66"/>
      <c r="B192" s="37" t="s">
        <v>117</v>
      </c>
      <c r="C192" s="35" t="s">
        <v>46</v>
      </c>
      <c r="D192" s="14">
        <v>1090</v>
      </c>
      <c r="E192" s="38"/>
      <c r="F192" s="36">
        <f t="shared" ref="F192" si="3">D192*E192</f>
        <v>0</v>
      </c>
    </row>
    <row r="193" spans="1:6" x14ac:dyDescent="0.25">
      <c r="A193" s="66"/>
      <c r="B193" s="37"/>
      <c r="C193" s="35"/>
      <c r="D193" s="14"/>
      <c r="E193" s="38"/>
      <c r="F193" s="36"/>
    </row>
    <row r="194" spans="1:6" ht="91.2" x14ac:dyDescent="0.25">
      <c r="A194" s="29">
        <v>3</v>
      </c>
      <c r="B194" s="15" t="s">
        <v>118</v>
      </c>
      <c r="C194" s="73" t="s">
        <v>46</v>
      </c>
      <c r="D194" s="74">
        <v>120</v>
      </c>
      <c r="E194" s="75"/>
      <c r="F194" s="36">
        <f>ROUND(D194*E194,2)</f>
        <v>0</v>
      </c>
    </row>
    <row r="195" spans="1:6" x14ac:dyDescent="0.25">
      <c r="A195" s="29"/>
      <c r="B195" s="15"/>
      <c r="C195" s="73"/>
      <c r="D195" s="74"/>
      <c r="E195" s="75"/>
      <c r="F195" s="36"/>
    </row>
    <row r="196" spans="1:6" ht="45.6" x14ac:dyDescent="0.25">
      <c r="A196" s="66">
        <v>4</v>
      </c>
      <c r="B196" s="76" t="s">
        <v>119</v>
      </c>
      <c r="C196" s="10" t="s">
        <v>31</v>
      </c>
      <c r="D196" s="14">
        <v>1</v>
      </c>
      <c r="E196" s="38"/>
      <c r="F196" s="36">
        <f t="shared" ref="F196" si="4">D196*E196</f>
        <v>0</v>
      </c>
    </row>
    <row r="197" spans="1:6" x14ac:dyDescent="0.25">
      <c r="A197" s="66"/>
      <c r="B197" s="37"/>
      <c r="C197" s="35"/>
      <c r="D197" s="14"/>
      <c r="E197" s="36"/>
      <c r="F197" s="38"/>
    </row>
    <row r="198" spans="1:6" ht="22.8" x14ac:dyDescent="0.25">
      <c r="A198" s="66">
        <v>5</v>
      </c>
      <c r="B198" s="17" t="s">
        <v>120</v>
      </c>
      <c r="C198" s="35" t="s">
        <v>121</v>
      </c>
      <c r="D198" s="14">
        <v>1</v>
      </c>
      <c r="E198" s="38"/>
      <c r="F198" s="36">
        <f t="shared" ref="F198" si="5">D198*E198</f>
        <v>0</v>
      </c>
    </row>
    <row r="199" spans="1:6" x14ac:dyDescent="0.25">
      <c r="A199" s="77"/>
      <c r="B199" s="17"/>
      <c r="C199" s="35"/>
      <c r="D199" s="14"/>
      <c r="E199" s="36"/>
      <c r="F199" s="38"/>
    </row>
    <row r="200" spans="1:6" x14ac:dyDescent="0.25">
      <c r="A200" s="39" t="s">
        <v>113</v>
      </c>
      <c r="B200" s="40" t="s">
        <v>122</v>
      </c>
      <c r="C200" s="41" t="s">
        <v>40</v>
      </c>
      <c r="D200" s="42"/>
      <c r="E200" s="43"/>
      <c r="F200" s="44">
        <f>SUM(F189:F199)</f>
        <v>0</v>
      </c>
    </row>
    <row r="201" spans="1:6" x14ac:dyDescent="0.25">
      <c r="A201" s="29"/>
      <c r="B201" s="10"/>
      <c r="C201" s="35"/>
      <c r="D201" s="14"/>
      <c r="E201" s="36"/>
      <c r="F201" s="38"/>
    </row>
    <row r="202" spans="1:6" x14ac:dyDescent="0.25">
      <c r="A202" s="29"/>
      <c r="B202" s="10"/>
      <c r="C202" s="35"/>
      <c r="D202" s="14"/>
      <c r="E202" s="36"/>
      <c r="F202" s="38"/>
    </row>
    <row r="203" spans="1:6" x14ac:dyDescent="0.25">
      <c r="A203" s="51"/>
      <c r="C203" s="35"/>
      <c r="D203" s="14"/>
      <c r="E203" s="36"/>
      <c r="F203" s="38"/>
    </row>
    <row r="204" spans="1:6" x14ac:dyDescent="0.25">
      <c r="A204" s="78"/>
      <c r="B204" s="79" t="s">
        <v>123</v>
      </c>
      <c r="C204" s="80"/>
      <c r="D204" s="81"/>
      <c r="E204" s="82"/>
      <c r="F204" s="83"/>
    </row>
    <row r="205" spans="1:6" x14ac:dyDescent="0.25">
      <c r="A205" s="84"/>
      <c r="C205" s="85"/>
      <c r="E205" s="86"/>
      <c r="F205" s="87"/>
    </row>
    <row r="206" spans="1:6" x14ac:dyDescent="0.25">
      <c r="A206" s="88" t="s">
        <v>26</v>
      </c>
      <c r="B206" s="89" t="s">
        <v>27</v>
      </c>
      <c r="C206" s="90"/>
      <c r="D206" s="91"/>
      <c r="E206" s="92"/>
      <c r="F206" s="93"/>
    </row>
    <row r="207" spans="1:6" x14ac:dyDescent="0.25">
      <c r="A207" s="21"/>
      <c r="C207" s="85"/>
      <c r="E207" s="86"/>
      <c r="F207" s="87"/>
    </row>
    <row r="208" spans="1:6" x14ac:dyDescent="0.25">
      <c r="A208" s="94" t="s">
        <v>28</v>
      </c>
      <c r="B208" s="95" t="s">
        <v>39</v>
      </c>
      <c r="C208" s="96" t="s">
        <v>40</v>
      </c>
      <c r="D208" s="97"/>
      <c r="E208" s="98"/>
      <c r="F208" s="99">
        <f>SUM(F71+0)</f>
        <v>0</v>
      </c>
    </row>
    <row r="209" spans="1:6" x14ac:dyDescent="0.25">
      <c r="A209" s="84"/>
      <c r="C209" s="85"/>
      <c r="E209" s="86"/>
      <c r="F209" s="87"/>
    </row>
    <row r="210" spans="1:6" x14ac:dyDescent="0.25">
      <c r="A210" s="94" t="s">
        <v>41</v>
      </c>
      <c r="B210" s="95" t="s">
        <v>49</v>
      </c>
      <c r="C210" s="96" t="s">
        <v>40</v>
      </c>
      <c r="D210" s="97"/>
      <c r="E210" s="98"/>
      <c r="F210" s="99">
        <f>SUM(F89+0)</f>
        <v>0</v>
      </c>
    </row>
    <row r="211" spans="1:6" x14ac:dyDescent="0.25">
      <c r="A211" s="84"/>
      <c r="C211" s="100"/>
      <c r="E211" s="86"/>
      <c r="F211" s="101"/>
    </row>
    <row r="212" spans="1:6" x14ac:dyDescent="0.25">
      <c r="A212" s="94" t="s">
        <v>50</v>
      </c>
      <c r="B212" s="95" t="s">
        <v>124</v>
      </c>
      <c r="C212" s="96" t="s">
        <v>40</v>
      </c>
      <c r="D212" s="97"/>
      <c r="E212" s="98"/>
      <c r="F212" s="99">
        <f>SUM(F127+0)</f>
        <v>0</v>
      </c>
    </row>
    <row r="213" spans="1:6" x14ac:dyDescent="0.25">
      <c r="A213" s="84"/>
      <c r="C213" s="85"/>
      <c r="E213" s="86"/>
      <c r="F213" s="101"/>
    </row>
    <row r="214" spans="1:6" x14ac:dyDescent="0.25">
      <c r="A214" s="94" t="s">
        <v>74</v>
      </c>
      <c r="B214" s="95" t="s">
        <v>91</v>
      </c>
      <c r="C214" s="96" t="s">
        <v>40</v>
      </c>
      <c r="D214" s="97"/>
      <c r="E214" s="98"/>
      <c r="F214" s="99">
        <f>SUM(F148+0)</f>
        <v>0</v>
      </c>
    </row>
    <row r="215" spans="1:6" x14ac:dyDescent="0.25">
      <c r="A215" s="84"/>
      <c r="C215" s="100"/>
      <c r="E215" s="86"/>
      <c r="F215" s="101"/>
    </row>
    <row r="216" spans="1:6" x14ac:dyDescent="0.25">
      <c r="A216" s="94" t="s">
        <v>92</v>
      </c>
      <c r="B216" s="95" t="s">
        <v>110</v>
      </c>
      <c r="C216" s="96" t="s">
        <v>40</v>
      </c>
      <c r="D216" s="97"/>
      <c r="E216" s="98"/>
      <c r="F216" s="99">
        <f>SUM(F181+0)</f>
        <v>0</v>
      </c>
    </row>
    <row r="217" spans="1:6" x14ac:dyDescent="0.25">
      <c r="A217" s="84"/>
      <c r="C217" s="100"/>
      <c r="E217" s="86"/>
      <c r="F217" s="101"/>
    </row>
    <row r="218" spans="1:6" x14ac:dyDescent="0.25">
      <c r="A218" s="102" t="s">
        <v>26</v>
      </c>
      <c r="B218" s="103" t="s">
        <v>125</v>
      </c>
      <c r="C218" s="104" t="s">
        <v>40</v>
      </c>
      <c r="D218" s="105"/>
      <c r="E218" s="106"/>
      <c r="F218" s="107">
        <f>SUM(F207:F217)</f>
        <v>0</v>
      </c>
    </row>
    <row r="219" spans="1:6" x14ac:dyDescent="0.25">
      <c r="A219" s="21"/>
      <c r="C219" s="100"/>
      <c r="D219" s="108"/>
      <c r="E219" s="109"/>
      <c r="F219" s="101"/>
    </row>
    <row r="220" spans="1:6" x14ac:dyDescent="0.25">
      <c r="A220" s="21"/>
      <c r="B220" s="110"/>
      <c r="C220" s="100"/>
      <c r="D220" s="108"/>
      <c r="E220" s="109"/>
      <c r="F220" s="101"/>
    </row>
    <row r="221" spans="1:6" x14ac:dyDescent="0.25">
      <c r="A221" s="88" t="s">
        <v>111</v>
      </c>
      <c r="B221" s="89" t="s">
        <v>126</v>
      </c>
      <c r="C221" s="90"/>
      <c r="D221" s="91"/>
      <c r="E221" s="92"/>
      <c r="F221" s="111"/>
    </row>
    <row r="222" spans="1:6" x14ac:dyDescent="0.25">
      <c r="A222" s="84"/>
      <c r="C222" s="85"/>
      <c r="E222" s="86"/>
      <c r="F222" s="101"/>
    </row>
    <row r="223" spans="1:6" x14ac:dyDescent="0.25">
      <c r="A223" s="94" t="s">
        <v>113</v>
      </c>
      <c r="B223" s="112" t="s">
        <v>122</v>
      </c>
      <c r="C223" s="96" t="s">
        <v>40</v>
      </c>
      <c r="D223" s="97"/>
      <c r="E223" s="98"/>
      <c r="F223" s="99">
        <f>SUM(F200+0)</f>
        <v>0</v>
      </c>
    </row>
    <row r="224" spans="1:6" x14ac:dyDescent="0.25">
      <c r="A224" s="84"/>
      <c r="C224" s="100"/>
      <c r="E224" s="86"/>
      <c r="F224" s="101"/>
    </row>
    <row r="225" spans="1:6" x14ac:dyDescent="0.25">
      <c r="A225" s="113" t="s">
        <v>111</v>
      </c>
      <c r="B225" s="114" t="s">
        <v>127</v>
      </c>
      <c r="C225" s="104" t="s">
        <v>40</v>
      </c>
      <c r="D225" s="115"/>
      <c r="E225" s="116"/>
      <c r="F225" s="107">
        <f>SUM(F222:F224)</f>
        <v>0</v>
      </c>
    </row>
    <row r="226" spans="1:6" x14ac:dyDescent="0.25">
      <c r="A226" s="84"/>
      <c r="C226" s="100"/>
      <c r="D226" s="108"/>
      <c r="E226" s="109"/>
      <c r="F226" s="87"/>
    </row>
    <row r="227" spans="1:6" x14ac:dyDescent="0.25">
      <c r="A227" s="21"/>
      <c r="B227" s="110"/>
      <c r="C227" s="100"/>
      <c r="D227" s="108"/>
      <c r="E227" s="109"/>
      <c r="F227" s="87"/>
    </row>
    <row r="228" spans="1:6" x14ac:dyDescent="0.25">
      <c r="A228" s="117"/>
      <c r="B228" s="118"/>
      <c r="C228" s="100"/>
      <c r="D228" s="119"/>
      <c r="E228" s="120"/>
      <c r="F228" s="87"/>
    </row>
    <row r="229" spans="1:6" x14ac:dyDescent="0.25">
      <c r="A229" s="121"/>
      <c r="B229" s="79" t="s">
        <v>128</v>
      </c>
      <c r="C229" s="122" t="s">
        <v>40</v>
      </c>
      <c r="D229" s="81"/>
      <c r="E229" s="82"/>
      <c r="F229" s="123">
        <f>SUM(F218+F225)</f>
        <v>0</v>
      </c>
    </row>
    <row r="230" spans="1:6" x14ac:dyDescent="0.25">
      <c r="A230" s="124"/>
      <c r="C230" s="54"/>
      <c r="D230" s="55"/>
      <c r="E230" s="56"/>
      <c r="F230" s="101"/>
    </row>
    <row r="231" spans="1:6" x14ac:dyDescent="0.25">
      <c r="A231" s="121"/>
      <c r="B231" s="79" t="s">
        <v>129</v>
      </c>
      <c r="C231" s="122" t="s">
        <v>40</v>
      </c>
      <c r="D231" s="81"/>
      <c r="E231" s="82"/>
      <c r="F231" s="125">
        <f>PRODUCT(F229*0.25)</f>
        <v>0</v>
      </c>
    </row>
    <row r="232" spans="1:6" x14ac:dyDescent="0.25">
      <c r="A232" s="126"/>
      <c r="C232" s="85"/>
      <c r="E232" s="86"/>
      <c r="F232" s="101"/>
    </row>
    <row r="233" spans="1:6" x14ac:dyDescent="0.25">
      <c r="A233" s="121"/>
      <c r="B233" s="79" t="s">
        <v>130</v>
      </c>
      <c r="C233" s="122" t="s">
        <v>40</v>
      </c>
      <c r="D233" s="81"/>
      <c r="E233" s="82"/>
      <c r="F233" s="125">
        <f>SUM(F229+F231)</f>
        <v>0</v>
      </c>
    </row>
    <row r="234" spans="1:6" x14ac:dyDescent="0.25">
      <c r="A234" s="126"/>
      <c r="C234" s="85"/>
    </row>
    <row r="235" spans="1:6" x14ac:dyDescent="0.25">
      <c r="A235" s="126"/>
      <c r="C235" s="85"/>
    </row>
    <row r="236" spans="1:6" x14ac:dyDescent="0.25">
      <c r="A236" s="126"/>
      <c r="C236" s="85"/>
    </row>
    <row r="237" spans="1:6" x14ac:dyDescent="0.25">
      <c r="A237" s="126"/>
      <c r="C237" s="85"/>
    </row>
    <row r="238" spans="1:6" x14ac:dyDescent="0.25">
      <c r="A238" s="126"/>
      <c r="C238" s="85"/>
    </row>
    <row r="239" spans="1:6" x14ac:dyDescent="0.25">
      <c r="A239" s="126"/>
      <c r="C239" s="85"/>
    </row>
    <row r="240" spans="1:6" x14ac:dyDescent="0.25">
      <c r="A240" s="126"/>
      <c r="C240" s="85"/>
    </row>
    <row r="241" spans="1:3" x14ac:dyDescent="0.25">
      <c r="A241" s="126"/>
      <c r="C241" s="85"/>
    </row>
    <row r="242" spans="1:3" x14ac:dyDescent="0.25">
      <c r="A242" s="126"/>
      <c r="C242" s="85"/>
    </row>
    <row r="243" spans="1:3" x14ac:dyDescent="0.25">
      <c r="A243" s="126"/>
      <c r="C243" s="85"/>
    </row>
    <row r="244" spans="1:3" x14ac:dyDescent="0.25">
      <c r="A244" s="126"/>
      <c r="C244" s="85"/>
    </row>
    <row r="245" spans="1:3" x14ac:dyDescent="0.25">
      <c r="A245" s="126"/>
    </row>
    <row r="246" spans="1:3" x14ac:dyDescent="0.25">
      <c r="A246" s="126"/>
    </row>
  </sheetData>
  <sheetProtection selectLockedCells="1" selectUnlockedCells="1"/>
  <pageMargins left="0.74803149606299213" right="0.74803149606299213" top="1.1417322834645669" bottom="0.98425196850393704" header="0.51181102362204722" footer="0.51181102362204722"/>
  <pageSetup paperSize="9" scale="98" orientation="portrait" useFirstPageNumber="1" horizontalDpi="300" verticalDpi="300" r:id="rId1"/>
  <headerFooter alignWithMargins="0">
    <oddHeader>&amp;LVIŠENAMJENSKA DVORANA&amp;CTROŠKOVNIK EL.INSTALACIJA&amp;RGRAD SPLIT,
Split</oddHeader>
    <oddFooter>&amp;LT.D.: E-15/26&amp;CStr.&amp;P&amp;R04. 2026.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elektroinstalacije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 Tahirbegović</dc:creator>
  <cp:lastModifiedBy>Slaven Tahirbegović</cp:lastModifiedBy>
  <dcterms:created xsi:type="dcterms:W3CDTF">2026-05-12T11:16:00Z</dcterms:created>
  <dcterms:modified xsi:type="dcterms:W3CDTF">2026-05-12T11:16:52Z</dcterms:modified>
</cp:coreProperties>
</file>